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l\Desktop\"/>
    </mc:Choice>
  </mc:AlternateContent>
  <xr:revisionPtr revIDLastSave="0" documentId="13_ncr:1_{024CBEAB-B17F-4A01-9F06-1D7A64BD178C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ara a banca Examinad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5" i="1" l="1"/>
  <c r="AH196" i="1" l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H33" i="1"/>
  <c r="AG33" i="1"/>
  <c r="AF33" i="1"/>
  <c r="AE33" i="1"/>
  <c r="AD33" i="1"/>
  <c r="AC33" i="1"/>
  <c r="AC198" i="1" s="1"/>
  <c r="AC202" i="1" s="1"/>
  <c r="AB33" i="1"/>
  <c r="AA33" i="1"/>
  <c r="Z33" i="1"/>
  <c r="Z198" i="1" s="1"/>
  <c r="Z202" i="1" s="1"/>
  <c r="Y33" i="1"/>
  <c r="Y198" i="1" s="1"/>
  <c r="Y202" i="1" s="1"/>
  <c r="X33" i="1"/>
  <c r="W33" i="1"/>
  <c r="V33" i="1"/>
  <c r="U33" i="1"/>
  <c r="T33" i="1"/>
  <c r="S33" i="1"/>
  <c r="R196" i="1"/>
  <c r="Q196" i="1"/>
  <c r="P196" i="1"/>
  <c r="O196" i="1"/>
  <c r="N196" i="1"/>
  <c r="M196" i="1"/>
  <c r="L196" i="1"/>
  <c r="K196" i="1"/>
  <c r="R161" i="1"/>
  <c r="Q161" i="1"/>
  <c r="P161" i="1"/>
  <c r="O161" i="1"/>
  <c r="N161" i="1"/>
  <c r="M161" i="1"/>
  <c r="L161" i="1"/>
  <c r="K161" i="1"/>
  <c r="R108" i="1"/>
  <c r="Q108" i="1"/>
  <c r="P108" i="1"/>
  <c r="O108" i="1"/>
  <c r="N108" i="1"/>
  <c r="M108" i="1"/>
  <c r="L108" i="1"/>
  <c r="K108" i="1"/>
  <c r="R33" i="1"/>
  <c r="Q33" i="1"/>
  <c r="P33" i="1"/>
  <c r="O33" i="1"/>
  <c r="N33" i="1"/>
  <c r="M33" i="1"/>
  <c r="L33" i="1"/>
  <c r="K33" i="1"/>
  <c r="J196" i="1"/>
  <c r="I196" i="1"/>
  <c r="H196" i="1"/>
  <c r="G196" i="1"/>
  <c r="J161" i="1"/>
  <c r="I161" i="1"/>
  <c r="H161" i="1"/>
  <c r="G161" i="1"/>
  <c r="J108" i="1"/>
  <c r="I108" i="1"/>
  <c r="H108" i="1"/>
  <c r="G108" i="1"/>
  <c r="J33" i="1"/>
  <c r="I33" i="1"/>
  <c r="H33" i="1"/>
  <c r="G33" i="1"/>
  <c r="F196" i="1"/>
  <c r="F161" i="1"/>
  <c r="F108" i="1"/>
  <c r="F33" i="1"/>
  <c r="D33" i="1"/>
  <c r="C33" i="1"/>
  <c r="C161" i="1"/>
  <c r="E196" i="1"/>
  <c r="D196" i="1"/>
  <c r="C196" i="1"/>
  <c r="E161" i="1"/>
  <c r="D161" i="1"/>
  <c r="E108" i="1"/>
  <c r="D108" i="1"/>
  <c r="C108" i="1"/>
  <c r="E33" i="1"/>
  <c r="K198" i="1" l="1"/>
  <c r="K202" i="1" s="1"/>
  <c r="W198" i="1"/>
  <c r="W202" i="1" s="1"/>
  <c r="L198" i="1"/>
  <c r="L202" i="1" s="1"/>
  <c r="X198" i="1"/>
  <c r="X202" i="1" s="1"/>
  <c r="M198" i="1"/>
  <c r="M202" i="1" s="1"/>
  <c r="N198" i="1"/>
  <c r="N202" i="1" s="1"/>
  <c r="AA198" i="1"/>
  <c r="AA202" i="1" s="1"/>
  <c r="AB198" i="1"/>
  <c r="AB202" i="1" s="1"/>
  <c r="AD198" i="1"/>
  <c r="AD202" i="1" s="1"/>
  <c r="O198" i="1"/>
  <c r="O202" i="1" s="1"/>
  <c r="P198" i="1"/>
  <c r="P202" i="1" s="1"/>
  <c r="Q198" i="1"/>
  <c r="Q202" i="1" s="1"/>
  <c r="R198" i="1"/>
  <c r="R202" i="1" s="1"/>
  <c r="G198" i="1"/>
  <c r="G202" i="1" s="1"/>
  <c r="S198" i="1"/>
  <c r="S202" i="1" s="1"/>
  <c r="AE198" i="1"/>
  <c r="AE202" i="1" s="1"/>
  <c r="H198" i="1"/>
  <c r="H202" i="1" s="1"/>
  <c r="T198" i="1"/>
  <c r="T202" i="1" s="1"/>
  <c r="AF198" i="1"/>
  <c r="AF202" i="1" s="1"/>
  <c r="I198" i="1"/>
  <c r="I202" i="1" s="1"/>
  <c r="U198" i="1"/>
  <c r="U202" i="1" s="1"/>
  <c r="AG198" i="1"/>
  <c r="AG202" i="1" s="1"/>
  <c r="J198" i="1"/>
  <c r="J202" i="1" s="1"/>
  <c r="V198" i="1"/>
  <c r="V202" i="1" s="1"/>
  <c r="AH198" i="1"/>
  <c r="AH202" i="1" s="1"/>
  <c r="F198" i="1"/>
  <c r="F202" i="1" s="1"/>
  <c r="E198" i="1"/>
  <c r="E202" i="1" s="1"/>
  <c r="C198" i="1"/>
  <c r="C202" i="1" s="1"/>
  <c r="D198" i="1"/>
  <c r="D202" i="1" s="1"/>
  <c r="L205" i="1" l="1"/>
  <c r="L207" i="1" s="1"/>
  <c r="Q205" i="1"/>
  <c r="Q207" i="1" s="1"/>
  <c r="G205" i="1"/>
  <c r="G207" i="1" s="1"/>
  <c r="I205" i="1"/>
  <c r="I207" i="1" s="1"/>
  <c r="AG205" i="1"/>
  <c r="AG207" i="1" s="1"/>
  <c r="AD205" i="1"/>
  <c r="AD207" i="1" s="1"/>
  <c r="S205" i="1"/>
  <c r="S207" i="1" s="1"/>
  <c r="F205" i="1"/>
  <c r="F207" i="1" s="1"/>
  <c r="C205" i="1"/>
  <c r="C207" i="1" s="1"/>
  <c r="E205" i="1"/>
  <c r="E207" i="1" s="1"/>
  <c r="AA205" i="1" l="1"/>
  <c r="AA207" i="1" s="1"/>
  <c r="AC205" i="1"/>
  <c r="AC207" i="1" s="1"/>
  <c r="J205" i="1"/>
  <c r="J207" i="1" s="1"/>
  <c r="R205" i="1"/>
  <c r="R207" i="1" s="1"/>
  <c r="N205" i="1"/>
  <c r="N207" i="1" s="1"/>
  <c r="V205" i="1"/>
  <c r="V207" i="1" s="1"/>
  <c r="Y205" i="1"/>
  <c r="Y207" i="1" s="1"/>
  <c r="K205" i="1"/>
  <c r="K207" i="1" s="1"/>
  <c r="T205" i="1"/>
  <c r="T207" i="1" s="1"/>
  <c r="H205" i="1"/>
  <c r="H207" i="1" s="1"/>
  <c r="P205" i="1"/>
  <c r="P207" i="1" s="1"/>
  <c r="AB205" i="1"/>
  <c r="AB207" i="1" s="1"/>
  <c r="U205" i="1"/>
  <c r="U207" i="1" s="1"/>
  <c r="AE205" i="1"/>
  <c r="AE207" i="1" s="1"/>
  <c r="M205" i="1"/>
  <c r="M207" i="1" s="1"/>
  <c r="W205" i="1"/>
  <c r="W207" i="1" s="1"/>
  <c r="AH205" i="1"/>
  <c r="AH207" i="1" s="1"/>
  <c r="AF205" i="1"/>
  <c r="AF207" i="1" s="1"/>
  <c r="Z205" i="1"/>
  <c r="Z207" i="1" s="1"/>
  <c r="O205" i="1"/>
  <c r="O207" i="1" s="1"/>
  <c r="X205" i="1"/>
  <c r="X207" i="1" s="1"/>
  <c r="D205" i="1"/>
  <c r="D2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Carla Furtado Mosqueira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PROAD: preencher com a ponderação da Tabela de Pesos dos cenários item B art 32 da Res CUNI1940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Vanessa Carla Furtado Mosqueira: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<sst xmlns="http://schemas.openxmlformats.org/spreadsheetml/2006/main" count="244" uniqueCount="212">
  <si>
    <t>Total (Atividades de Pesquisa)</t>
  </si>
  <si>
    <t>Total (Atividades de Extensão)</t>
  </si>
  <si>
    <t>Total (Atividades Administrativas e Outras Atividades)</t>
  </si>
  <si>
    <t>Total (Atividades de ensino)</t>
  </si>
  <si>
    <r>
      <t xml:space="preserve">Registro de Software: </t>
    </r>
    <r>
      <rPr>
        <b/>
        <sz val="12"/>
        <color indexed="10"/>
        <rFont val="Arial"/>
        <family val="2"/>
      </rPr>
      <t>Número de Registros</t>
    </r>
  </si>
  <si>
    <r>
      <t xml:space="preserve">Registro de Marca: </t>
    </r>
    <r>
      <rPr>
        <b/>
        <sz val="12"/>
        <color indexed="10"/>
        <rFont val="Arial"/>
        <family val="2"/>
      </rPr>
      <t>Número de Registros</t>
    </r>
  </si>
  <si>
    <r>
      <t xml:space="preserve">Registro de Cultivar: </t>
    </r>
    <r>
      <rPr>
        <b/>
        <sz val="12"/>
        <color indexed="10"/>
        <rFont val="Arial"/>
        <family val="2"/>
      </rPr>
      <t>Número de Registros</t>
    </r>
  </si>
  <si>
    <r>
      <t xml:space="preserve">Certificado de Proteção de Cultivar: </t>
    </r>
    <r>
      <rPr>
        <b/>
        <sz val="12"/>
        <color indexed="10"/>
        <rFont val="Arial"/>
        <family val="2"/>
      </rPr>
      <t>Número de Certificados</t>
    </r>
  </si>
  <si>
    <r>
      <t xml:space="preserve">Registro de Desenho Industrial: </t>
    </r>
    <r>
      <rPr>
        <b/>
        <sz val="12"/>
        <color indexed="10"/>
        <rFont val="Arial"/>
        <family val="2"/>
      </rPr>
      <t>Número de Registros</t>
    </r>
  </si>
  <si>
    <r>
      <t xml:space="preserve">Carta Patente Concedida: </t>
    </r>
    <r>
      <rPr>
        <b/>
        <sz val="12"/>
        <color indexed="10"/>
        <rFont val="Arial"/>
        <family val="2"/>
      </rPr>
      <t>Número de Cartas Patentes Concedidas</t>
    </r>
  </si>
  <si>
    <r>
      <t xml:space="preserve">Pedido de Depósito de Patente: </t>
    </r>
    <r>
      <rPr>
        <b/>
        <sz val="12"/>
        <color indexed="10"/>
        <rFont val="Arial"/>
        <family val="2"/>
      </rPr>
      <t>Número de Pedidos</t>
    </r>
  </si>
  <si>
    <t>Candidato</t>
  </si>
  <si>
    <t xml:space="preserve">Obs. Lance na planilha o número de horas-aulas, de semestres, de anos, de artigos, etc..., </t>
  </si>
  <si>
    <t xml:space="preserve">                 Os pontos obtidos pela formação acadêmica não poderão ser cumulativos.</t>
  </si>
  <si>
    <t xml:space="preserve">            Atenção: Não mude valores ou fórmulas nas zonas hachuradas!</t>
  </si>
  <si>
    <t>Soma de todas as atividades ponderadas</t>
  </si>
  <si>
    <t>Total B</t>
  </si>
  <si>
    <t>Total A</t>
  </si>
  <si>
    <t>NOTA</t>
  </si>
  <si>
    <r>
      <t xml:space="preserve">Orientação de Monitores: </t>
    </r>
    <r>
      <rPr>
        <b/>
        <sz val="12"/>
        <color indexed="10"/>
        <rFont val="Arial"/>
        <family val="2"/>
      </rPr>
      <t>Número de Estudante/Semestre</t>
    </r>
  </si>
  <si>
    <r>
      <t xml:space="preserve">Orientação de estudante em Estágio Supervisionado: </t>
    </r>
    <r>
      <rPr>
        <b/>
        <sz val="12"/>
        <color indexed="10"/>
        <rFont val="Arial"/>
        <family val="2"/>
      </rPr>
      <t>Número de Estudante/Semestre</t>
    </r>
  </si>
  <si>
    <r>
      <t>Participação em Banca de Exame de Suficiência/Exame Complementar:</t>
    </r>
    <r>
      <rPr>
        <b/>
        <sz val="12"/>
        <color indexed="10"/>
        <rFont val="Arial"/>
        <family val="2"/>
      </rPr>
      <t xml:space="preserve"> Número de Bancas</t>
    </r>
  </si>
  <si>
    <r>
      <t xml:space="preserve">Participação em  Bancas de Defesa de Projeto de Pós-Graduação: </t>
    </r>
    <r>
      <rPr>
        <b/>
        <sz val="12"/>
        <color indexed="10"/>
        <rFont val="Arial"/>
        <family val="2"/>
      </rPr>
      <t>Número de Bancas</t>
    </r>
  </si>
  <si>
    <r>
      <t xml:space="preserve">Coordenador de Projeto de Pesquisa Sem Financiamento: </t>
    </r>
    <r>
      <rPr>
        <b/>
        <sz val="12"/>
        <color indexed="10"/>
        <rFont val="Arial"/>
        <family val="2"/>
      </rPr>
      <t>Número de Projetos/Ano</t>
    </r>
  </si>
  <si>
    <r>
      <t xml:space="preserve">Membro de Projeto de Pesquisa Sem Financiamento: </t>
    </r>
    <r>
      <rPr>
        <b/>
        <sz val="12"/>
        <color indexed="10"/>
        <rFont val="Arial"/>
        <family val="2"/>
      </rPr>
      <t>Número de Projetos/Ano</t>
    </r>
  </si>
  <si>
    <r>
      <t xml:space="preserve">Revisão ou Parecer de Livros: </t>
    </r>
    <r>
      <rPr>
        <b/>
        <sz val="12"/>
        <color indexed="10"/>
        <rFont val="Arial"/>
        <family val="2"/>
      </rPr>
      <t>Número de Livros</t>
    </r>
  </si>
  <si>
    <r>
      <t xml:space="preserve">Relator ou Debatedor no País (Até 0,2 por Participação): </t>
    </r>
    <r>
      <rPr>
        <b/>
        <sz val="12"/>
        <color indexed="10"/>
        <rFont val="Arial"/>
        <family val="2"/>
      </rPr>
      <t>Número de Participações</t>
    </r>
    <r>
      <rPr>
        <sz val="12"/>
        <rFont val="Arial"/>
        <family val="2"/>
      </rPr>
      <t xml:space="preserve"> </t>
    </r>
  </si>
  <si>
    <r>
      <t xml:space="preserve">Conferencista ou Palestrante no País (Até 0,5 por Participação): </t>
    </r>
    <r>
      <rPr>
        <b/>
        <sz val="12"/>
        <color indexed="10"/>
        <rFont val="Arial"/>
        <family val="2"/>
      </rPr>
      <t>Número de Participações</t>
    </r>
  </si>
  <si>
    <r>
      <t xml:space="preserve">Conferencista ou Palestrante no Exterior (Até 1,0 por Participação): </t>
    </r>
    <r>
      <rPr>
        <b/>
        <sz val="12"/>
        <color indexed="10"/>
        <rFont val="Arial"/>
        <family val="2"/>
      </rPr>
      <t>Número de Participações</t>
    </r>
  </si>
  <si>
    <r>
      <t xml:space="preserve">Relator ou Debatedor no Exterior (Até 0,5 por Participação): </t>
    </r>
    <r>
      <rPr>
        <b/>
        <sz val="12"/>
        <color indexed="10"/>
        <rFont val="Arial"/>
        <family val="2"/>
      </rPr>
      <t>Número de Participações</t>
    </r>
    <r>
      <rPr>
        <sz val="12"/>
        <rFont val="Arial"/>
        <family val="2"/>
      </rPr>
      <t xml:space="preserve"> </t>
    </r>
  </si>
  <si>
    <r>
      <t xml:space="preserve">Membro de Comitês de Ética, Conselhos Diretores e Curadores: </t>
    </r>
    <r>
      <rPr>
        <b/>
        <sz val="12"/>
        <color indexed="10"/>
        <rFont val="Arial"/>
        <family val="2"/>
      </rPr>
      <t>Número de Anos</t>
    </r>
  </si>
  <si>
    <r>
      <t xml:space="preserve">Parcerista ou Consultoria Ad Hoc: </t>
    </r>
    <r>
      <rPr>
        <b/>
        <sz val="12"/>
        <color indexed="10"/>
        <rFont val="Arial"/>
        <family val="2"/>
      </rPr>
      <t>Número de Parceres ou Projetos</t>
    </r>
  </si>
  <si>
    <r>
      <t xml:space="preserve">Orientação de Especialização ou Residência: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</si>
  <si>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de Mestrado: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</si>
  <si>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Mestrado: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</si>
  <si>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de Doutorado: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</si>
  <si>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Doutorado: </t>
    </r>
    <r>
      <rPr>
        <b/>
        <sz val="12"/>
        <color indexed="10"/>
        <rFont val="Arial"/>
        <family val="2"/>
      </rPr>
      <t>Número de Estudantes</t>
    </r>
  </si>
  <si>
    <t>As colunas de candidatos devem ser exatamente o número de candidatos avaliados.</t>
  </si>
  <si>
    <r>
      <t xml:space="preserve">Coordenador de Programas: </t>
    </r>
    <r>
      <rPr>
        <b/>
        <sz val="12"/>
        <color indexed="10"/>
        <rFont val="Arial"/>
        <family val="2"/>
      </rPr>
      <t>Número de Programas</t>
    </r>
  </si>
  <si>
    <r>
      <t xml:space="preserve">Membro de Programas: </t>
    </r>
    <r>
      <rPr>
        <b/>
        <sz val="12"/>
        <color indexed="10"/>
        <rFont val="Arial"/>
        <family val="2"/>
      </rPr>
      <t>Número de Programas</t>
    </r>
  </si>
  <si>
    <r>
      <t xml:space="preserve">Orientação de Bolsista em Projeto de Extensão: </t>
    </r>
    <r>
      <rPr>
        <b/>
        <sz val="12"/>
        <color indexed="10"/>
        <rFont val="Arial"/>
        <family val="2"/>
      </rPr>
      <t>Número de Estudante/Ano</t>
    </r>
  </si>
  <si>
    <r>
      <t xml:space="preserve">Coordenador de Evento Local: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</si>
  <si>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Local: </t>
    </r>
    <r>
      <rPr>
        <b/>
        <sz val="12"/>
        <color indexed="10"/>
        <rFont val="Arial"/>
        <family val="2"/>
      </rPr>
      <t>Número de Eventos</t>
    </r>
  </si>
  <si>
    <r>
      <t xml:space="preserve">Coordenador de Evento Regional/Nacional: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</si>
  <si>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Regional/Nacional: </t>
    </r>
    <r>
      <rPr>
        <b/>
        <sz val="12"/>
        <color indexed="10"/>
        <rFont val="Arial"/>
        <family val="2"/>
      </rPr>
      <t>Número de Eventos</t>
    </r>
  </si>
  <si>
    <r>
      <t xml:space="preserve">Coordenador de Evento Internacional: </t>
    </r>
    <r>
      <rPr>
        <b/>
        <sz val="12"/>
        <color indexed="10"/>
        <rFont val="Arial"/>
        <family val="2"/>
      </rPr>
      <t>Número de Eventos</t>
    </r>
  </si>
  <si>
    <r>
      <t xml:space="preserve">Membro da Comissão Organizadora/Científica do Evento Internacional: </t>
    </r>
    <r>
      <rPr>
        <b/>
        <sz val="12"/>
        <color indexed="10"/>
        <rFont val="Arial"/>
        <family val="2"/>
      </rPr>
      <t>Número de Eventos</t>
    </r>
  </si>
  <si>
    <r>
      <t xml:space="preserve">Publicação de Livro Didático de Divulgação Científica/Literatura/Arte: </t>
    </r>
    <r>
      <rPr>
        <b/>
        <sz val="12"/>
        <color indexed="10"/>
        <rFont val="Arial"/>
        <family val="2"/>
      </rPr>
      <t>Número de Livros</t>
    </r>
  </si>
  <si>
    <r>
      <t xml:space="preserve">Publicação de Apostilas e Cadernos Didáticos: </t>
    </r>
    <r>
      <rPr>
        <b/>
        <sz val="12"/>
        <color indexed="10"/>
        <rFont val="Arial"/>
        <family val="2"/>
      </rPr>
      <t>Número de Apostilas ou Cadernos Didáticos</t>
    </r>
  </si>
  <si>
    <r>
      <t xml:space="preserve">Publicação de Cartilhas com Ficha Catalográfica: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</si>
  <si>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Cartilhas sem Ficha Catalográfica: </t>
    </r>
    <r>
      <rPr>
        <b/>
        <sz val="12"/>
        <color indexed="10"/>
        <rFont val="Arial"/>
        <family val="2"/>
      </rPr>
      <t>Número de Cartilhas</t>
    </r>
  </si>
  <si>
    <r>
      <t xml:space="preserve">Entrevistas, Mesas Redondas, Comentários, Textos em Jornais de Notícias e Revistas de Artes Visuais: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</si>
  <si>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Artigo e Informes em Jornais: </t>
    </r>
    <r>
      <rPr>
        <b/>
        <sz val="12"/>
        <color indexed="10"/>
        <rFont val="Arial"/>
        <family val="2"/>
      </rPr>
      <t>Número de Cartilhas</t>
    </r>
  </si>
  <si>
    <r>
      <t xml:space="preserve">Produções de Editoração: </t>
    </r>
    <r>
      <rPr>
        <b/>
        <sz val="12"/>
        <color indexed="10"/>
        <rFont val="Arial"/>
        <family val="2"/>
      </rPr>
      <t>Número de Cartilhas</t>
    </r>
  </si>
  <si>
    <r>
      <t xml:space="preserve">Publicação de Boletim Técnico, Informes, Catálogos de Exposições: </t>
    </r>
    <r>
      <rPr>
        <b/>
        <sz val="12"/>
        <color indexed="10"/>
        <rFont val="Arial"/>
        <family val="2"/>
      </rPr>
      <t>Número de Boletim/Informes</t>
    </r>
  </si>
  <si>
    <r>
      <t xml:space="preserve">Publicação de Folders e Notas Técnicas: </t>
    </r>
    <r>
      <rPr>
        <b/>
        <sz val="12"/>
        <color indexed="10"/>
        <rFont val="Arial"/>
        <family val="2"/>
      </rPr>
      <t>Número de Folders/Notas</t>
    </r>
  </si>
  <si>
    <r>
      <t xml:space="preserve">Produção Multimídia: </t>
    </r>
    <r>
      <rPr>
        <b/>
        <sz val="12"/>
        <color indexed="10"/>
        <rFont val="Arial"/>
        <family val="2"/>
      </rPr>
      <t>Número de Produtos</t>
    </r>
  </si>
  <si>
    <r>
      <t xml:space="preserve">Coord. de Cursos de Extensão, Palestras para Popular. da Ciência/Capacitação Profissional (Nível Nacional): </t>
    </r>
    <r>
      <rPr>
        <b/>
        <sz val="12"/>
        <color indexed="10"/>
        <rFont val="Arial"/>
        <family val="2"/>
      </rPr>
      <t>Número de Cursos</t>
    </r>
  </si>
  <si>
    <r>
      <t xml:space="preserve">Ministr. de Cursos de Extensão, Palestras para Popular. da Ciência/Capacitação Profissional (Nível Nacional): </t>
    </r>
    <r>
      <rPr>
        <b/>
        <sz val="12"/>
        <color indexed="10"/>
        <rFont val="Arial"/>
        <family val="2"/>
      </rPr>
      <t>Número de Horas</t>
    </r>
  </si>
  <si>
    <r>
      <t xml:space="preserve">Coord. de Cursos de Extensão, Palestras para Popular. da Ciência/Capacitação Profissional (Nível Internac.): </t>
    </r>
    <r>
      <rPr>
        <b/>
        <sz val="12"/>
        <color indexed="10"/>
        <rFont val="Arial"/>
        <family val="2"/>
      </rPr>
      <t>Número de Cursos</t>
    </r>
  </si>
  <si>
    <r>
      <t xml:space="preserve">Ministr. de Cursos de Extensão, Palestras para Popular. da Ciência/Capacitação Profissional (Nível Internac.): </t>
    </r>
    <r>
      <rPr>
        <b/>
        <sz val="12"/>
        <color indexed="10"/>
        <rFont val="Arial"/>
        <family val="2"/>
      </rPr>
      <t>Número de Horas</t>
    </r>
  </si>
  <si>
    <r>
      <t xml:space="preserve">Assessoria Técnica, Consultoria, Perícia ou Auditoria (Remunerada): </t>
    </r>
    <r>
      <rPr>
        <b/>
        <sz val="12"/>
        <color indexed="10"/>
        <rFont val="Arial"/>
        <family val="2"/>
      </rPr>
      <t>Número de Consultorias</t>
    </r>
  </si>
  <si>
    <r>
      <t xml:space="preserve">Coordenador de Convênios com Empresas/Instituições/Órgãos Públicos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</si>
  <si>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Membro de Convênios com Empresas/Instituições/Órgãos Públicos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</si>
  <si>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Coordenador de Convênios com Empresas/Organizações Priovadas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</si>
  <si>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Membro de Convênios com Empresas/Organizações Privadas (Remunerado): </t>
    </r>
    <r>
      <rPr>
        <b/>
        <sz val="12"/>
        <color indexed="10"/>
        <rFont val="Arial"/>
        <family val="2"/>
      </rPr>
      <t>Número de Convênios/Ano</t>
    </r>
  </si>
  <si>
    <r>
      <t xml:space="preserve">Direção Superior de Instituição de Ensino: </t>
    </r>
    <r>
      <rPr>
        <b/>
        <sz val="12"/>
        <color indexed="10"/>
        <rFont val="Arial"/>
        <family val="2"/>
      </rPr>
      <t>Número de Cargos (Até 4 pontos)</t>
    </r>
  </si>
  <si>
    <r>
      <t>Assessoria em Administração Acadêmica:</t>
    </r>
    <r>
      <rPr>
        <b/>
        <sz val="12"/>
        <color indexed="10"/>
        <rFont val="Arial"/>
        <family val="2"/>
      </rPr>
      <t xml:space="preserve"> Número de Assessorias (até 2 pontos)</t>
    </r>
  </si>
  <si>
    <r>
      <t xml:space="preserve">Responsável por Setor dentro de Instituição de Ensino: </t>
    </r>
    <r>
      <rPr>
        <b/>
        <sz val="12"/>
        <color indexed="10"/>
        <rFont val="Arial"/>
        <family val="2"/>
      </rPr>
      <t>Até 1 ponto</t>
    </r>
  </si>
  <si>
    <r>
      <t xml:space="preserve">Membro do Núcleo Docente Estruturante: </t>
    </r>
    <r>
      <rPr>
        <b/>
        <sz val="12"/>
        <color indexed="10"/>
        <rFont val="Arial"/>
        <family val="2"/>
      </rPr>
      <t>Até 0.8 ponto</t>
    </r>
  </si>
  <si>
    <r>
      <t xml:space="preserve">Coordenador de Curso de Pós-Graduação: </t>
    </r>
    <r>
      <rPr>
        <b/>
        <sz val="12"/>
        <color indexed="10"/>
        <rFont val="Arial"/>
        <family val="2"/>
      </rPr>
      <t>Até 4 pontos</t>
    </r>
  </si>
  <si>
    <r>
      <t xml:space="preserve">Representante em Órgãos Municipais: </t>
    </r>
    <r>
      <rPr>
        <b/>
        <sz val="12"/>
        <color indexed="10"/>
        <rFont val="Arial"/>
        <family val="2"/>
      </rPr>
      <t>Número de Anos</t>
    </r>
  </si>
  <si>
    <r>
      <t xml:space="preserve">Representante em Órgãos Estaduais e Federais: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</si>
  <si>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Permanente Universitária: </t>
    </r>
    <r>
      <rPr>
        <b/>
        <sz val="12"/>
        <color indexed="10"/>
        <rFont val="Arial"/>
        <family val="2"/>
      </rPr>
      <t>Número de Anos</t>
    </r>
  </si>
  <si>
    <r>
      <t xml:space="preserve">Presidente de Comissão Permanente Universitária: </t>
    </r>
    <r>
      <rPr>
        <b/>
        <sz val="12"/>
        <color indexed="10"/>
        <rFont val="Arial"/>
        <family val="2"/>
      </rPr>
      <t>Número de Anos</t>
    </r>
  </si>
  <si>
    <r>
      <t xml:space="preserve">Presidente de Comissão Permanente Departamental/Unidade: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</si>
  <si>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Permanente Departamental/Unidade: </t>
    </r>
    <r>
      <rPr>
        <b/>
        <sz val="12"/>
        <color indexed="10"/>
        <rFont val="Arial"/>
        <family val="2"/>
      </rPr>
      <t>Número de Anos</t>
    </r>
  </si>
  <si>
    <r>
      <t xml:space="preserve">Membro de Comissão Eventuais Universitária: </t>
    </r>
    <r>
      <rPr>
        <b/>
        <sz val="12"/>
        <color indexed="10"/>
        <rFont val="Arial"/>
        <family val="2"/>
      </rPr>
      <t>Número de Comissões</t>
    </r>
  </si>
  <si>
    <r>
      <t xml:space="preserve">Presidente de Comissão Eventuais Departamentais: </t>
    </r>
    <r>
      <rPr>
        <b/>
        <sz val="12"/>
        <color indexed="10"/>
        <rFont val="Arial"/>
        <family val="2"/>
      </rPr>
      <t>Número de Comissões</t>
    </r>
  </si>
  <si>
    <r>
      <t xml:space="preserve">Presidente de Comissão Eventuais Universitárias: </t>
    </r>
    <r>
      <rPr>
        <b/>
        <sz val="12"/>
        <color indexed="10"/>
        <rFont val="Arial"/>
        <family val="2"/>
      </rPr>
      <t>Número de Comissões</t>
    </r>
  </si>
  <si>
    <r>
      <t xml:space="preserve">Participação em Bancas de Seleção de Monitores: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</si>
  <si>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Sindicatos, Órgãos de Classe e Outros Órgãos: </t>
    </r>
    <r>
      <rPr>
        <b/>
        <sz val="12"/>
        <color indexed="10"/>
        <rFont val="Arial"/>
        <family val="2"/>
      </rPr>
      <t>Número de Participações</t>
    </r>
  </si>
  <si>
    <r>
      <t xml:space="preserve">        conforme a lista da coluna A (</t>
    </r>
    <r>
      <rPr>
        <b/>
        <sz val="16"/>
        <color indexed="10"/>
        <rFont val="Arial"/>
        <family val="2"/>
      </rPr>
      <t>Em vermelho!</t>
    </r>
    <r>
      <rPr>
        <b/>
        <sz val="16"/>
        <rFont val="Arial"/>
        <family val="2"/>
      </rPr>
      <t>).  O multiplicador já está na planilha.</t>
    </r>
  </si>
  <si>
    <t>(**) Atividades sem remuneração!</t>
  </si>
  <si>
    <t>Atividades de Ensino ou Didáticas ( Peso de acordo com o Cenário, conforme Edital, na célula B8)</t>
  </si>
  <si>
    <r>
      <t xml:space="preserve">Aulas no Ensino Médio, Fundamental: </t>
    </r>
    <r>
      <rPr>
        <b/>
        <sz val="12"/>
        <color indexed="10"/>
        <rFont val="Arial"/>
        <family val="2"/>
      </rPr>
      <t>0,25 por semestre independente do Nº de disciplinas  (os comprovantes anexados devem estar declarados em hora/aula)</t>
    </r>
  </si>
  <si>
    <r>
      <t xml:space="preserve">Aulas no Ensino de Graduação: </t>
    </r>
    <r>
      <rPr>
        <b/>
        <sz val="12"/>
        <color indexed="10"/>
        <rFont val="Arial"/>
        <family val="2"/>
      </rPr>
      <t>0,40 por semestre independente do Nº de disciplinas  (os comprovantes anexados devem estar declarados em hora/aula)</t>
    </r>
  </si>
  <si>
    <r>
      <t xml:space="preserve">Aulas no Ensino de Pós-Graduação: </t>
    </r>
    <r>
      <rPr>
        <b/>
        <sz val="12"/>
        <color indexed="10"/>
        <rFont val="Arial"/>
        <family val="2"/>
      </rPr>
      <t>0,60 por semestre independente do Nº de disciplinas  (os comprovantes anexados devem estar declarados em hora/aula)</t>
    </r>
  </si>
  <si>
    <r>
      <t xml:space="preserve">Experiência em Monitoria na Graduação: </t>
    </r>
    <r>
      <rPr>
        <b/>
        <sz val="12"/>
        <color indexed="10"/>
        <rFont val="Arial"/>
        <family val="2"/>
      </rPr>
      <t>0,25 por semestre onde o candidato foi monitor de disciplina na graduação</t>
    </r>
  </si>
  <si>
    <r>
      <t xml:space="preserve">Coordenação Disciplinas : </t>
    </r>
    <r>
      <rPr>
        <b/>
        <sz val="12"/>
        <color indexed="10"/>
        <rFont val="Arial"/>
        <family val="2"/>
      </rPr>
      <t>0,40 / disciplina / por semestre</t>
    </r>
  </si>
  <si>
    <t>* Títulos Acadêmicos - Formação Acadêmica (Anotar o maior título apenas, não é cumulativo)</t>
  </si>
  <si>
    <r>
      <t xml:space="preserve">Coordenação de Disciplina Estágio Supervisionado: </t>
    </r>
    <r>
      <rPr>
        <b/>
        <sz val="12"/>
        <color indexed="10"/>
        <rFont val="Arial"/>
        <family val="2"/>
      </rPr>
      <t>0,40 / disciplina / por semestre</t>
    </r>
  </si>
  <si>
    <r>
      <t xml:space="preserve">Coordenação de disciplina Trabalho de Conclusão de Curso, Monografias ou Equivalentes: </t>
    </r>
    <r>
      <rPr>
        <b/>
        <sz val="12"/>
        <color indexed="10"/>
        <rFont val="Arial"/>
        <family val="2"/>
      </rPr>
      <t>0,20 / disciplina / por semestre (não é orientação de aluno individual)</t>
    </r>
  </si>
  <si>
    <r>
      <t xml:space="preserve">Orientação de aluno em Ensino na Graduação em Programas Especiais (PET e Outros): </t>
    </r>
    <r>
      <rPr>
        <b/>
        <sz val="12"/>
        <color indexed="10"/>
        <rFont val="Arial"/>
        <family val="2"/>
      </rPr>
      <t>0,040 /por estudante/ano</t>
    </r>
    <r>
      <rPr>
        <sz val="12"/>
        <rFont val="Arial"/>
        <family val="2"/>
      </rPr>
      <t/>
    </r>
  </si>
  <si>
    <r>
      <t xml:space="preserve">Orientação do discente no Trabalho de Conclusão de Curso: </t>
    </r>
    <r>
      <rPr>
        <b/>
        <sz val="12"/>
        <color indexed="10"/>
        <rFont val="Arial"/>
        <family val="2"/>
      </rPr>
      <t>Número de Estudantes</t>
    </r>
  </si>
  <si>
    <r>
      <t xml:space="preserve">Coorientação de Trabalho de Conclusão de Curso: </t>
    </r>
    <r>
      <rPr>
        <b/>
        <sz val="12"/>
        <color indexed="10"/>
        <rFont val="Arial"/>
        <family val="2"/>
      </rPr>
      <t>Número de Estudantes</t>
    </r>
  </si>
  <si>
    <r>
      <t xml:space="preserve">Orientação Acadêmica de Estudante: </t>
    </r>
    <r>
      <rPr>
        <b/>
        <sz val="12"/>
        <color indexed="10"/>
        <rFont val="Arial"/>
        <family val="2"/>
      </rPr>
      <t>Número de Estudantes/Semestre</t>
    </r>
  </si>
  <si>
    <r>
      <t xml:space="preserve">Participação como membro em Banca de Monografia/Trabalho de Conclusão de Curso de Graduação: </t>
    </r>
    <r>
      <rPr>
        <b/>
        <sz val="12"/>
        <color indexed="10"/>
        <rFont val="Arial"/>
        <family val="2"/>
      </rPr>
      <t>Número de Bancas</t>
    </r>
  </si>
  <si>
    <t>Atividades de Pesquisa (Peso de acordo com o Cenário, conforme Edital, na célula B35)</t>
  </si>
  <si>
    <t>Atenção! Cabe a banca examinadora verificar cuidadosamente os cálculos na planilha abaixo e a conformidade da pontuação atribuída pela RES. CUNI 1940.</t>
  </si>
  <si>
    <r>
      <t xml:space="preserve">Participação em  Bancas de Pós-Graduação. Monografia de </t>
    </r>
    <r>
      <rPr>
        <i/>
        <sz val="12"/>
        <rFont val="Arial"/>
        <family val="2"/>
      </rPr>
      <t xml:space="preserve">Lato Sensu </t>
    </r>
    <r>
      <rPr>
        <sz val="12"/>
        <rFont val="Arial"/>
        <family val="2"/>
      </rPr>
      <t xml:space="preserve">na institução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</si>
  <si>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 Bancas de Pós-Graduação. Monografia de </t>
    </r>
    <r>
      <rPr>
        <i/>
        <sz val="12"/>
        <rFont val="Arial"/>
        <family val="2"/>
      </rPr>
      <t>Lato Sensu</t>
    </r>
    <r>
      <rPr>
        <sz val="12"/>
        <rFont val="Arial"/>
        <family val="2"/>
      </rPr>
      <t xml:space="preserve"> fora da instituição de vinculo: </t>
    </r>
    <r>
      <rPr>
        <b/>
        <sz val="12"/>
        <color indexed="10"/>
        <rFont val="Arial"/>
        <family val="2"/>
      </rPr>
      <t>Número de Bancas</t>
    </r>
  </si>
  <si>
    <r>
      <t xml:space="preserve">Exames de Qualificação de doutorado na instituição de vínculo: </t>
    </r>
    <r>
      <rPr>
        <b/>
        <sz val="12"/>
        <color indexed="10"/>
        <rFont val="Arial"/>
        <family val="2"/>
      </rPr>
      <t>Número de Exames</t>
    </r>
  </si>
  <si>
    <r>
      <t xml:space="preserve">Exames de Qualificação de doutorado fora da instituição de vínculo: </t>
    </r>
    <r>
      <rPr>
        <b/>
        <sz val="12"/>
        <color indexed="10"/>
        <rFont val="Arial"/>
        <family val="2"/>
      </rPr>
      <t>Número de Exames</t>
    </r>
  </si>
  <si>
    <r>
      <t xml:space="preserve">Participação em  Bancas de Pós-Graduação. Defesa de Dissertação de Mestrado na instituição de vinculo: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</si>
  <si>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 Bancas de Pós-Graduação. Defesa de Dissertação de Mestrado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</si>
  <si>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Bancas de Pós-Graduação. Defesa de Tese de Doutorado na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</si>
  <si>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Bancas de Pós-Graduação. Defesa de Tese de Doutorado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</si>
  <si>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Coordenador de Projeto de Pesquisa Financiado por Órgão Público (Custeio/Capital):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</si>
  <si>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Membro de Projeto de Pesquisa Financiado por Órgão Público (Custeio/Capital):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</si>
  <si>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Coordenador de Projeto de Pesquisa Financiado por Órgão Público (Bolsa):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</si>
  <si>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Membo de Projeto de Pesquisa Financiado por Órgão Público (Bolsa): </t>
    </r>
    <r>
      <rPr>
        <b/>
        <sz val="12"/>
        <color indexed="10"/>
        <rFont val="Arial"/>
        <family val="2"/>
      </rPr>
      <t>Número de Projetos/Ano de vigência</t>
    </r>
  </si>
  <si>
    <r>
      <t xml:space="preserve">Bolsista de Iniciação Científica de Programa Formal Institucional: </t>
    </r>
    <r>
      <rPr>
        <b/>
        <sz val="12"/>
        <color indexed="10"/>
        <rFont val="Arial"/>
        <family val="2"/>
      </rPr>
      <t>0,15/Ano</t>
    </r>
  </si>
  <si>
    <r>
      <t>Bolsista de produtividade (PQ ou DT) em Órgãos Financiadores de Pesquisa (Nível I):</t>
    </r>
    <r>
      <rPr>
        <b/>
        <sz val="12"/>
        <color indexed="10"/>
        <rFont val="Arial"/>
        <family val="2"/>
      </rPr>
      <t xml:space="preserve"> 2/Ano</t>
    </r>
  </si>
  <si>
    <r>
      <t>Bolsista de produtividade (PQ ou DT) em Órgãos Financiadores de Pesquisa (Nível II):</t>
    </r>
    <r>
      <rPr>
        <b/>
        <sz val="12"/>
        <color indexed="10"/>
        <rFont val="Arial"/>
        <family val="2"/>
      </rPr>
      <t xml:space="preserve"> 1/Ano</t>
    </r>
  </si>
  <si>
    <r>
      <t>Comissão Editorial. Membro:</t>
    </r>
    <r>
      <rPr>
        <b/>
        <sz val="12"/>
        <color indexed="10"/>
        <rFont val="Arial"/>
        <family val="2"/>
      </rPr>
      <t xml:space="preserve"> número de anos</t>
    </r>
  </si>
  <si>
    <r>
      <t>Comissão Editorial. Presidente:</t>
    </r>
    <r>
      <rPr>
        <b/>
        <sz val="12"/>
        <color indexed="10"/>
        <rFont val="Arial"/>
        <family val="2"/>
      </rPr>
      <t xml:space="preserve"> número de anos</t>
    </r>
  </si>
  <si>
    <r>
      <t>Revisão ou Parecer de Artigos Científicos e Notas Técnicas:</t>
    </r>
    <r>
      <rPr>
        <b/>
        <sz val="12"/>
        <color indexed="10"/>
        <rFont val="Arial"/>
        <family val="2"/>
      </rPr>
      <t xml:space="preserve"> 0,5/ Artigo ou Nota. Número de artigos</t>
    </r>
  </si>
  <si>
    <t>Planilha Auxiliar referente ao Barema de pontuação da Prova de Títulos e Currículo (RES CUNI 1940).</t>
  </si>
  <si>
    <r>
      <t xml:space="preserve">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</si>
  <si>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Capítulo de Livro Publicado </t>
    </r>
    <r>
      <rPr>
        <b/>
        <u/>
        <sz val="12"/>
        <rFont val="Arial"/>
        <family val="2"/>
      </rPr>
      <t xml:space="preserve">na Área de Conhecimento </t>
    </r>
    <r>
      <rPr>
        <sz val="12"/>
        <rFont val="Arial"/>
        <family val="2"/>
      </rPr>
      <t xml:space="preserve">ou Atuação (No País): </t>
    </r>
    <r>
      <rPr>
        <b/>
        <sz val="12"/>
        <color indexed="10"/>
        <rFont val="Arial"/>
        <family val="2"/>
      </rPr>
      <t>1,0/capítulo</t>
    </r>
    <r>
      <rPr>
        <sz val="12"/>
        <color indexed="10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Número de Capítulos (máximo até 4,0 pts)</t>
    </r>
  </si>
  <si>
    <r>
      <t xml:space="preserve">Editor de 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</si>
  <si>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Livro Traduzido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País): </t>
    </r>
    <r>
      <rPr>
        <b/>
        <sz val="12"/>
        <color indexed="10"/>
        <rFont val="Arial"/>
        <family val="2"/>
      </rPr>
      <t>Número de Livros</t>
    </r>
  </si>
  <si>
    <r>
      <t xml:space="preserve">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</si>
  <si>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Editor de Livro Publicado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</si>
  <si>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Livro Traduzido </t>
    </r>
    <r>
      <rPr>
        <b/>
        <u/>
        <sz val="12"/>
        <rFont val="Arial"/>
        <family val="2"/>
      </rPr>
      <t>na Área de Conhecimento</t>
    </r>
    <r>
      <rPr>
        <sz val="12"/>
        <rFont val="Arial"/>
        <family val="2"/>
      </rPr>
      <t xml:space="preserve"> ou Atuação (No Exterior): </t>
    </r>
    <r>
      <rPr>
        <b/>
        <sz val="12"/>
        <color indexed="10"/>
        <rFont val="Arial"/>
        <family val="2"/>
      </rPr>
      <t>Número de Livros</t>
    </r>
  </si>
  <si>
    <r>
      <t xml:space="preserve">Diretoria de Entidade Científica ou Cultural: </t>
    </r>
    <r>
      <rPr>
        <b/>
        <sz val="12"/>
        <color indexed="10"/>
        <rFont val="Arial"/>
        <family val="2"/>
      </rPr>
      <t>número de anos</t>
    </r>
  </si>
  <si>
    <r>
      <t>Artigo Publicado em Revista Científica Com Corpo Editorial</t>
    </r>
    <r>
      <rPr>
        <b/>
        <sz val="12"/>
        <rFont val="Arial"/>
        <family val="2"/>
      </rPr>
      <t xml:space="preserve"> (A1 no qualis da área do Concurso ou equivalente pelo JCR)</t>
    </r>
    <r>
      <rPr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</si>
  <si>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A2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</si>
  <si>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B1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</si>
  <si>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B2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</si>
  <si>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B3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</si>
  <si>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B4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</si>
  <si>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B5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</si>
  <si>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>Artigo Publicado em Revista Científica Com Corpo Editorial (</t>
    </r>
    <r>
      <rPr>
        <b/>
        <sz val="12"/>
        <rFont val="Arial"/>
        <family val="2"/>
      </rPr>
      <t>C no qualis da área do Concurso ou equivalente pelo JCR</t>
    </r>
    <r>
      <rPr>
        <sz val="12"/>
        <rFont val="Arial"/>
        <family val="2"/>
      </rPr>
      <t xml:space="preserve">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</si>
  <si>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em Revista Científica SEM Corpo Editorial (primeiro autor):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</si>
  <si>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em Revista Científica SEM Corpo Editorial (em coautoria):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</si>
  <si>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Nacional com Comissão Editorial (Primeiro Autor Até 0,3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</si>
  <si>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Nacional com Comissão Editorial (Em coautoria Até 0,1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</si>
  <si>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Internacional com Comissão Editorial (Primeiro Autor Até 0,6 por Artigo): </t>
    </r>
    <r>
      <rPr>
        <b/>
        <sz val="12"/>
        <color indexed="10"/>
        <rFont val="Arial"/>
        <family val="2"/>
      </rPr>
      <t>Número de Artigos</t>
    </r>
  </si>
  <si>
    <r>
      <t xml:space="preserve">Artigo Publicado na Íntegra em Anais de Congresso Internacional com Comissão Editorial (Em coautoria Até 0,3 por Artigo): </t>
    </r>
    <r>
      <rPr>
        <b/>
        <sz val="12"/>
        <color indexed="10"/>
        <rFont val="Arial"/>
        <family val="2"/>
      </rPr>
      <t>Número de Artigos</t>
    </r>
  </si>
  <si>
    <r>
      <t xml:space="preserve">Capítulo de Livro Publicado </t>
    </r>
    <r>
      <rPr>
        <b/>
        <u/>
        <sz val="12"/>
        <rFont val="Arial"/>
        <family val="2"/>
      </rPr>
      <t>na Área de Conhecimento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ou Atuação (No Exterior)</t>
    </r>
    <r>
      <rPr>
        <u/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2,0/capítulo, Número</t>
    </r>
    <r>
      <rPr>
        <b/>
        <sz val="12"/>
        <color indexed="10"/>
        <rFont val="Arial"/>
        <family val="2"/>
      </rPr>
      <t xml:space="preserve"> de Capítulos (máximo de até 6 pts)</t>
    </r>
  </si>
  <si>
    <r>
      <t xml:space="preserve">Resumo Expandido em Congresso Nacional (Primeiro Autor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</si>
  <si>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Nacional (Coautoria Até 0,1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</si>
  <si>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Internacional (Primeiro Autor Até 0,4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</si>
  <si>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Expandido em Congresso Internacional (Coautoria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</si>
  <si>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Nacional (Primeiro Autor Até 0,1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</si>
  <si>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Nacional (Coautoria Até 0,050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</si>
  <si>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Internacional (Primeiro Autor Até 0,2 por Resumo): </t>
    </r>
    <r>
      <rPr>
        <b/>
        <sz val="12"/>
        <color indexed="10"/>
        <rFont val="Arial"/>
        <family val="2"/>
      </rPr>
      <t>Número de Resumos</t>
    </r>
  </si>
  <si>
    <r>
      <t xml:space="preserve">Resumo Simples em Congresso Internacional (Coautoria Até 0,1por Resumo): </t>
    </r>
    <r>
      <rPr>
        <b/>
        <sz val="12"/>
        <color indexed="10"/>
        <rFont val="Arial"/>
        <family val="2"/>
      </rPr>
      <t>Número de Resumos</t>
    </r>
  </si>
  <si>
    <r>
      <t xml:space="preserve">Menção Honrosa por trabalho técnico-científico do item 8 evento nacional: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(0,25/menção)</t>
    </r>
  </si>
  <si>
    <r>
      <t xml:space="preserve">Menção Honrosa por trabalho técnico-científico do item 8 evento internacional: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(0,50/menção)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</si>
  <si>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País (Primeiro Autor Até 0,2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</si>
  <si>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País (Coautoria Até 0,1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</si>
  <si>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Congressos com Apresentação de Trabalho </t>
    </r>
    <r>
      <rPr>
        <b/>
        <sz val="12"/>
        <rFont val="Arial"/>
        <family val="2"/>
      </rPr>
      <t>ORAL</t>
    </r>
    <r>
      <rPr>
        <sz val="12"/>
        <rFont val="Arial"/>
        <family val="2"/>
      </rPr>
      <t xml:space="preserve"> No Exterior (Primeiro Autor Até 0,3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</si>
  <si>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>Congressos com Apresentação de Trabalho</t>
    </r>
    <r>
      <rPr>
        <b/>
        <sz val="12"/>
        <rFont val="Arial"/>
        <family val="2"/>
      </rPr>
      <t xml:space="preserve"> ORAL</t>
    </r>
    <r>
      <rPr>
        <sz val="12"/>
        <rFont val="Arial"/>
        <family val="2"/>
      </rPr>
      <t xml:space="preserve"> No Exterior (Coautoria Até 0,2 por Trabalho): </t>
    </r>
    <r>
      <rPr>
        <b/>
        <sz val="12"/>
        <color indexed="10"/>
        <rFont val="Arial"/>
        <family val="2"/>
      </rPr>
      <t xml:space="preserve">Número de Trabalhos </t>
    </r>
  </si>
  <si>
    <r>
      <t xml:space="preserve">Presidente de Comitês de Ética, Conselhos Diretores e Curadores de Ag. Fomento: </t>
    </r>
    <r>
      <rPr>
        <b/>
        <sz val="12"/>
        <color indexed="10"/>
        <rFont val="Arial"/>
        <family val="2"/>
      </rPr>
      <t>Número de Anos</t>
    </r>
  </si>
  <si>
    <r>
      <t xml:space="preserve">Coordenação de Programas especiais de alunos de graduação (PET, PIBID e Outros): </t>
    </r>
    <r>
      <rPr>
        <b/>
        <sz val="12"/>
        <color indexed="10"/>
        <rFont val="Arial"/>
        <family val="2"/>
      </rPr>
      <t>1,0/ano</t>
    </r>
  </si>
  <si>
    <r>
      <t xml:space="preserve">Orientador de Iniciação Científica, Iniciação Científica Jr.,PIBIC, PIBITI, outros programas formais e institucionais de inic. científica: </t>
    </r>
    <r>
      <rPr>
        <b/>
        <sz val="12"/>
        <color indexed="10"/>
        <rFont val="Arial"/>
        <family val="2"/>
      </rPr>
      <t>Número de Estudantes/Ano</t>
    </r>
  </si>
  <si>
    <r>
      <t xml:space="preserve">Coorientação de Especialização ou Residência: </t>
    </r>
    <r>
      <rPr>
        <b/>
        <sz val="12"/>
        <color indexed="10"/>
        <rFont val="Arial"/>
        <family val="2"/>
      </rPr>
      <t>Número de Estudantes</t>
    </r>
  </si>
  <si>
    <r>
      <t>Estágio de pós-doutoramento:</t>
    </r>
    <r>
      <rPr>
        <b/>
        <sz val="12"/>
        <color indexed="10"/>
        <rFont val="Arial"/>
        <family val="2"/>
      </rPr>
      <t xml:space="preserve"> 1,0/ano completo (contabilizar no máximo 3 pontos ou três anos)</t>
    </r>
  </si>
  <si>
    <t>Atividades de Extensão (Peso de acordo com o Cenário, conforme Edital,  na Célula B110)</t>
  </si>
  <si>
    <r>
      <t xml:space="preserve">Candidato atuou como bolsista extensionista: </t>
    </r>
    <r>
      <rPr>
        <b/>
        <sz val="12"/>
        <color indexed="10"/>
        <rFont val="Arial"/>
        <family val="2"/>
      </rPr>
      <t>0,25/ano</t>
    </r>
  </si>
  <si>
    <r>
      <t xml:space="preserve">Orientação de Estagiário em Trabalhos de Extensão: </t>
    </r>
    <r>
      <rPr>
        <b/>
        <sz val="12"/>
        <color indexed="10"/>
        <rFont val="Arial"/>
        <family val="2"/>
      </rPr>
      <t>0,5/estagiário/semestre</t>
    </r>
  </si>
  <si>
    <r>
      <t xml:space="preserve">Orientação de Bolsista de Apoio Técnico (BAT/EXT) de Extensão: </t>
    </r>
    <r>
      <rPr>
        <b/>
        <sz val="12"/>
        <color indexed="10"/>
        <rFont val="Arial"/>
        <family val="2"/>
      </rPr>
      <t>Número de Estudante/Ano</t>
    </r>
  </si>
  <si>
    <r>
      <t xml:space="preserve">Ministrante de  Palestras para Popular. da Ciência/Capacitação Profissional Internacionais: </t>
    </r>
    <r>
      <rPr>
        <b/>
        <sz val="12"/>
        <color indexed="10"/>
        <rFont val="Arial"/>
        <family val="2"/>
      </rPr>
      <t>Número de Palestras</t>
    </r>
  </si>
  <si>
    <r>
      <t xml:space="preserve">Ministrante de  Palestras para Popular. da Ciência/Capacitação Profissional Locais: </t>
    </r>
    <r>
      <rPr>
        <b/>
        <sz val="12"/>
        <color indexed="10"/>
        <rFont val="Arial"/>
        <family val="2"/>
      </rPr>
      <t>Número de Palestras</t>
    </r>
  </si>
  <si>
    <r>
      <t xml:space="preserve">Ministrante de  Palestras para Popular. da Ciência/Capacitação Profissional Nacionais/Regionais: </t>
    </r>
    <r>
      <rPr>
        <b/>
        <sz val="12"/>
        <color indexed="10"/>
        <rFont val="Arial"/>
        <family val="2"/>
      </rPr>
      <t>Número de Palestras</t>
    </r>
  </si>
  <si>
    <r>
      <t xml:space="preserve">Membro de Comitês, Conselhos Diret., Curadores de Agências de Extensão e Asses. a Órgãos Públicos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</si>
  <si>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Presidente de Comitês, Conselhos Diret., Curadores de Agências de Extensão e Asses. a Órgãos Públicos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</si>
  <si>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Assessor de Secretarias de Governos Municipais, Estaduais, Federais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</si>
  <si>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Parecer/Consult. </t>
    </r>
    <r>
      <rPr>
        <i/>
        <sz val="12"/>
        <rFont val="Arial"/>
        <family val="2"/>
      </rPr>
      <t>Ad-hoc</t>
    </r>
    <r>
      <rPr>
        <sz val="12"/>
        <rFont val="Arial"/>
        <family val="2"/>
      </rPr>
      <t xml:space="preserve"> Comitês, Cons. Diret., Curadores de Agências de Extensão e Asses. a Órgãos Públicos  (não remunerados): </t>
    </r>
    <r>
      <rPr>
        <b/>
        <sz val="12"/>
        <color indexed="10"/>
        <rFont val="Arial"/>
        <family val="2"/>
      </rPr>
      <t>Número de parecer (**)</t>
    </r>
  </si>
  <si>
    <r>
      <t xml:space="preserve">Elaboração de Propostas de Políticas Públicas  (não remunerados): </t>
    </r>
    <r>
      <rPr>
        <b/>
        <sz val="12"/>
        <color indexed="10"/>
        <rFont val="Arial"/>
        <family val="2"/>
      </rPr>
      <t>Número e Propostas (**)</t>
    </r>
  </si>
  <si>
    <r>
      <t xml:space="preserve">Coordenador de Empresas Juniores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</si>
  <si>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Coordenador de Projetos de Empresas juniores  (não remunerados): </t>
    </r>
    <r>
      <rPr>
        <b/>
        <sz val="12"/>
        <color indexed="10"/>
        <rFont val="Arial"/>
        <family val="2"/>
      </rPr>
      <t>Número de Anos (**)</t>
    </r>
  </si>
  <si>
    <r>
      <t xml:space="preserve">Bolsista graduado de projeto de prestação de serviço e convênios (para além da docência): </t>
    </r>
    <r>
      <rPr>
        <b/>
        <sz val="12"/>
        <color indexed="10"/>
        <rFont val="Arial"/>
        <family val="2"/>
      </rPr>
      <t>0,25/ano</t>
    </r>
  </si>
  <si>
    <r>
      <t xml:space="preserve">Bolsista mestre de projeto de prestação de serviço e convênios (para além da docência): </t>
    </r>
    <r>
      <rPr>
        <b/>
        <sz val="12"/>
        <color indexed="10"/>
        <rFont val="Arial"/>
        <family val="2"/>
      </rPr>
      <t>0,50/ano</t>
    </r>
  </si>
  <si>
    <r>
      <t xml:space="preserve">Bolsista doutor de projeto de prestação de serviço e convênios (para além da docência): </t>
    </r>
    <r>
      <rPr>
        <b/>
        <sz val="12"/>
        <color indexed="10"/>
        <rFont val="Arial"/>
        <family val="2"/>
      </rPr>
      <t>0,75/ano</t>
    </r>
  </si>
  <si>
    <t>Experiência Profissional , Ativ. de Gestão Acad. e Outras Ativ. Anotar o Peso, conforme Edital (na Célula B163)</t>
  </si>
  <si>
    <r>
      <t xml:space="preserve">Coordenador de Curso de Graduação (Presidente do Colegiado): </t>
    </r>
    <r>
      <rPr>
        <b/>
        <sz val="12"/>
        <color indexed="10"/>
        <rFont val="Arial"/>
        <family val="2"/>
      </rPr>
      <t>Até 4 pontos</t>
    </r>
  </si>
  <si>
    <r>
      <t xml:space="preserve">Membro de Comissão Coordenadora de Curso de Graduação (membro de Colegiado de Curso de Graduação): </t>
    </r>
    <r>
      <rPr>
        <b/>
        <sz val="12"/>
        <color indexed="10"/>
        <rFont val="Arial"/>
        <family val="2"/>
      </rPr>
      <t>Até 1 ponto</t>
    </r>
  </si>
  <si>
    <r>
      <t xml:space="preserve">Membro de Colegiado de Curso de Pós-Graduação: </t>
    </r>
    <r>
      <rPr>
        <b/>
        <sz val="12"/>
        <color indexed="10"/>
        <rFont val="Arial"/>
        <family val="2"/>
      </rPr>
      <t>Até 1 ponto</t>
    </r>
  </si>
  <si>
    <r>
      <t>Representante em Conselhos Técnicos, Departamentais e Câmaras na instituição de Ensino:</t>
    </r>
    <r>
      <rPr>
        <b/>
        <sz val="12"/>
        <color indexed="10"/>
        <rFont val="Arial"/>
        <family val="2"/>
      </rPr>
      <t xml:space="preserve"> 0,1/ano</t>
    </r>
  </si>
  <si>
    <r>
      <t xml:space="preserve">Representante em Órgãos Colegiados Superiores (CEPE e CUNI) ou equivalente: </t>
    </r>
    <r>
      <rPr>
        <b/>
        <sz val="12"/>
        <color indexed="10"/>
        <rFont val="Arial"/>
        <family val="2"/>
      </rPr>
      <t>Até 0,4/ano</t>
    </r>
  </si>
  <si>
    <r>
      <t xml:space="preserve">Avaliação Funcional de Docente: </t>
    </r>
    <r>
      <rPr>
        <b/>
        <sz val="12"/>
        <color indexed="10"/>
        <rFont val="Arial"/>
        <family val="2"/>
      </rPr>
      <t>Número de Avaliações</t>
    </r>
  </si>
  <si>
    <r>
      <t xml:space="preserve">Avaliação Funcional de Técnico-Administrativo: </t>
    </r>
    <r>
      <rPr>
        <b/>
        <sz val="12"/>
        <color indexed="10"/>
        <rFont val="Arial"/>
        <family val="2"/>
      </rPr>
      <t>Número de Avaliações</t>
    </r>
  </si>
  <si>
    <r>
      <t xml:space="preserve">Participação em Seleção de Projetos de Ensino, Pesquisa e Extensão: </t>
    </r>
    <r>
      <rPr>
        <b/>
        <sz val="12"/>
        <color indexed="10"/>
        <rFont val="Arial"/>
        <family val="2"/>
      </rPr>
      <t>1,0/edital/comissão</t>
    </r>
  </si>
  <si>
    <r>
      <t xml:space="preserve">Participação em Seleção de Estudantes de Graduação para Projetos/Programas Institucionais: </t>
    </r>
    <r>
      <rPr>
        <b/>
        <sz val="12"/>
        <color indexed="10"/>
        <rFont val="Arial"/>
        <family val="2"/>
      </rPr>
      <t>0,3/edital/comissão</t>
    </r>
  </si>
  <si>
    <r>
      <t xml:space="preserve">Participação em Seleção de Estudantes de Pós-Graduação para Projetos/Programas Institucionais: </t>
    </r>
    <r>
      <rPr>
        <b/>
        <sz val="12"/>
        <color indexed="10"/>
        <rFont val="Arial"/>
        <family val="2"/>
      </rPr>
      <t>0,5/edital/comissão</t>
    </r>
  </si>
  <si>
    <r>
      <t xml:space="preserve">Participação em Concursos Públicos de Docentes na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</si>
  <si>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Participação em Concursos Públicos de Docentes fora da instituição de vínculo: </t>
    </r>
    <r>
      <rPr>
        <b/>
        <sz val="12"/>
        <color indexed="10"/>
        <rFont val="Arial"/>
        <family val="2"/>
      </rPr>
      <t>Número de Bancas</t>
    </r>
  </si>
  <si>
    <r>
      <t xml:space="preserve">Avaliação de Cursos (Reconhecimento, Credenciamento): </t>
    </r>
    <r>
      <rPr>
        <b/>
        <sz val="12"/>
        <color indexed="10"/>
        <rFont val="Arial"/>
        <family val="2"/>
      </rPr>
      <t>Número de Avaliações de Cursos de Graduação ou Pós-graduação</t>
    </r>
  </si>
  <si>
    <r>
      <t xml:space="preserve">Ganhador de Prêmio na Área de Atuação Profissional: </t>
    </r>
    <r>
      <rPr>
        <b/>
        <sz val="12"/>
        <color indexed="10"/>
        <rFont val="Arial"/>
        <family val="2"/>
      </rPr>
      <t>Número de Prêmios (***)</t>
    </r>
  </si>
  <si>
    <r>
      <t xml:space="preserve">Experiência Profissional: </t>
    </r>
    <r>
      <rPr>
        <b/>
        <sz val="12"/>
        <color indexed="10"/>
        <rFont val="Arial"/>
        <family val="2"/>
      </rPr>
      <t>0,5/ano (pontuação máxima de 5,0 ou não mais de 10 anos)</t>
    </r>
  </si>
  <si>
    <t xml:space="preserve">             1. GRADUAÇÃO: 0,0                                                                                                            </t>
  </si>
  <si>
    <t xml:space="preserve">             2. ESPECIALIZAÇÃO: 0,5</t>
  </si>
  <si>
    <t xml:space="preserve">             3. RESIDÊNCIA: 0,5</t>
  </si>
  <si>
    <t xml:space="preserve">             3. MESTRADO: no tema específico do concurso (1,5) em qualquer área permitida no edital (1,0)                                                                                                                     </t>
  </si>
  <si>
    <t xml:space="preserve">             3. DOUTORADO: no tema específico do concurso (3,0) em qualquer área permitida no edital (2,5) </t>
  </si>
  <si>
    <t xml:space="preserve">        (*) I - FORMAÇÃO ACADÊMICA (inserir a pontuação referente à titulação máxima do candidato)</t>
  </si>
  <si>
    <t>Esta planilha foi elaborada de acordo com a Resolução CUNI 1940/UFOP e seus anexos</t>
  </si>
  <si>
    <r>
      <t xml:space="preserve">Membro de Projeto Sem Financiamento: </t>
    </r>
    <r>
      <rPr>
        <b/>
        <sz val="12"/>
        <color indexed="10"/>
        <rFont val="Arial"/>
        <family val="2"/>
      </rPr>
      <t>Número de Projetos</t>
    </r>
  </si>
  <si>
    <r>
      <t>Coordenador de Projeto Sem Financiamento:</t>
    </r>
    <r>
      <rPr>
        <b/>
        <sz val="12"/>
        <color indexed="10"/>
        <rFont val="Arial"/>
        <family val="2"/>
      </rPr>
      <t xml:space="preserve"> Número de Projetos</t>
    </r>
  </si>
  <si>
    <r>
      <t xml:space="preserve">Membro de Projeto Financiado por Órgão Público ou Privado (Só Bolsa): </t>
    </r>
    <r>
      <rPr>
        <b/>
        <sz val="12"/>
        <color indexed="10"/>
        <rFont val="Arial"/>
        <family val="2"/>
      </rPr>
      <t>Número de Projetos</t>
    </r>
  </si>
  <si>
    <r>
      <t xml:space="preserve">Coordenador de Projeto Financiado por Órgão Público ou Privado (Só Bolsa): </t>
    </r>
    <r>
      <rPr>
        <b/>
        <sz val="12"/>
        <color indexed="10"/>
        <rFont val="Arial"/>
        <family val="2"/>
      </rPr>
      <t>Número de Projetos</t>
    </r>
  </si>
  <si>
    <r>
      <t xml:space="preserve">Membro de Projeto Financiado por Órgão Público ou Privado (Bolsa/Custeio/Capital): </t>
    </r>
    <r>
      <rPr>
        <b/>
        <sz val="12"/>
        <color indexed="10"/>
        <rFont val="Arial"/>
        <family val="2"/>
      </rPr>
      <t>Número de Projetos</t>
    </r>
  </si>
  <si>
    <r>
      <t xml:space="preserve">Coordenador de Projeto Financiado por Órgão Público ou Privado (Bolsa/Custeio/Capital): </t>
    </r>
    <r>
      <rPr>
        <b/>
        <sz val="12"/>
        <color indexed="10"/>
        <rFont val="Arial"/>
        <family val="2"/>
      </rPr>
      <t>Número de Projetos</t>
    </r>
  </si>
  <si>
    <r>
      <t>Grad. (</t>
    </r>
    <r>
      <rPr>
        <b/>
        <sz val="14"/>
        <color indexed="10"/>
        <rFont val="Arial"/>
        <family val="2"/>
      </rPr>
      <t>0,0</t>
    </r>
    <r>
      <rPr>
        <sz val="14"/>
        <rFont val="Arial"/>
        <family val="2"/>
      </rPr>
      <t>), Especialização. e Resid. (</t>
    </r>
    <r>
      <rPr>
        <b/>
        <sz val="14"/>
        <color indexed="10"/>
        <rFont val="Arial"/>
        <family val="2"/>
      </rPr>
      <t>0,5</t>
    </r>
    <r>
      <rPr>
        <sz val="14"/>
        <rFont val="Arial"/>
        <family val="2"/>
      </rPr>
      <t>), Mestrado (</t>
    </r>
    <r>
      <rPr>
        <b/>
        <sz val="14"/>
        <color indexed="10"/>
        <rFont val="Arial"/>
        <family val="2"/>
      </rPr>
      <t>1,0 ou 1,5</t>
    </r>
    <r>
      <rPr>
        <sz val="14"/>
        <rFont val="Arial"/>
        <family val="2"/>
      </rPr>
      <t>), Doutorado  (</t>
    </r>
    <r>
      <rPr>
        <b/>
        <sz val="14"/>
        <color indexed="10"/>
        <rFont val="Arial"/>
        <family val="2"/>
      </rPr>
      <t>2,5 ou 3,0</t>
    </r>
    <r>
      <rPr>
        <sz val="14"/>
        <rFont val="Arial"/>
        <family val="2"/>
      </rPr>
      <t xml:space="preserve">) de acordo com </t>
    </r>
    <r>
      <rPr>
        <b/>
        <sz val="14"/>
        <color indexed="10"/>
        <rFont val="Arial"/>
        <family val="2"/>
      </rPr>
      <t>Anexo V da RES. CUNI1940.</t>
    </r>
  </si>
  <si>
    <t>Dúvidas e sugestões: concursodocente@ufop.edu.br ou consulte o Departamento/Unidade Responsável pelo Concurso</t>
  </si>
  <si>
    <r>
      <t xml:space="preserve">Gestação ou adoção de crianças: </t>
    </r>
    <r>
      <rPr>
        <b/>
        <sz val="12"/>
        <color indexed="10"/>
        <rFont val="Arial"/>
        <family val="2"/>
      </rPr>
      <t>Número de crianças</t>
    </r>
  </si>
  <si>
    <t>Correção da soma total (10% para uma criança ou 20% para duas crianças ou mais)</t>
  </si>
  <si>
    <t>Resolução CUNI 2607 - Para candidatas que passaram por gestação ou adoção de crianças no período em avaliação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</si>
</sst>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color rgb="FF0000FF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8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Up"/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ck">
        <color indexed="64"/>
      </bottom>
      <diagonal/>
    </border>
    <border>
      <left style="thin">
        <color theme="0" tint="-0.14993743705557422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0" fillId="5" borderId="0" xfId="0" applyFill="1"/>
    <xf numFmtId="0" fontId="2" fillId="5" borderId="4" xfId="0" applyFont="1" applyFill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164" fontId="26" fillId="0" borderId="5" xfId="0" applyNumberFormat="1" applyFont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10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vertical="top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5" borderId="18" xfId="0" applyNumberFormat="1" applyFont="1" applyFill="1" applyBorder="1" applyAlignment="1" applyProtection="1">
      <alignment horizontal="center" vertical="center"/>
      <protection locked="0"/>
    </xf>
    <xf numFmtId="164" fontId="1" fillId="5" borderId="4" xfId="0" applyNumberFormat="1" applyFont="1" applyFill="1" applyBorder="1" applyAlignment="1" applyProtection="1">
      <alignment horizontal="center"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Protection="1">
      <protection locked="0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0" fillId="9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" fillId="11" borderId="3" xfId="0" applyNumberFormat="1" applyFont="1" applyFill="1" applyBorder="1" applyAlignment="1" applyProtection="1">
      <alignment horizontal="center" vertical="center"/>
      <protection locked="0"/>
    </xf>
    <xf numFmtId="0" fontId="2" fillId="11" borderId="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2" fillId="5" borderId="0" xfId="0" applyFont="1" applyFill="1" applyProtection="1">
      <protection locked="0"/>
    </xf>
    <xf numFmtId="0" fontId="0" fillId="5" borderId="0" xfId="0" applyFill="1" applyAlignment="1">
      <alignment horizontal="center"/>
    </xf>
    <xf numFmtId="0" fontId="9" fillId="5" borderId="4" xfId="0" applyFont="1" applyFill="1" applyBorder="1"/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164" fontId="31" fillId="8" borderId="0" xfId="0" applyNumberFormat="1" applyFont="1" applyFill="1" applyAlignment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  <protection locked="0"/>
    </xf>
    <xf numFmtId="0" fontId="9" fillId="12" borderId="19" xfId="0" applyFont="1" applyFill="1" applyBorder="1" applyAlignment="1" applyProtection="1">
      <alignment horizontal="center" vertical="center"/>
      <protection locked="0"/>
    </xf>
    <xf numFmtId="164" fontId="10" fillId="2" borderId="25" xfId="0" applyNumberFormat="1" applyFont="1" applyFill="1" applyBorder="1" applyAlignment="1">
      <alignment horizontal="center" vertical="center"/>
    </xf>
    <xf numFmtId="0" fontId="9" fillId="14" borderId="11" xfId="0" applyFont="1" applyFill="1" applyBorder="1"/>
    <xf numFmtId="0" fontId="9" fillId="14" borderId="23" xfId="0" applyFont="1" applyFill="1" applyBorder="1"/>
    <xf numFmtId="0" fontId="9" fillId="14" borderId="23" xfId="0" applyFont="1" applyFill="1" applyBorder="1" applyAlignment="1">
      <alignment horizontal="justify"/>
    </xf>
    <xf numFmtId="0" fontId="9" fillId="14" borderId="4" xfId="0" applyFont="1" applyFill="1" applyBorder="1"/>
    <xf numFmtId="0" fontId="9" fillId="14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4" fontId="23" fillId="0" borderId="0" xfId="0" applyNumberFormat="1" applyFont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vertical="center"/>
      <protection locked="0"/>
    </xf>
    <xf numFmtId="0" fontId="2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/>
    </xf>
    <xf numFmtId="0" fontId="9" fillId="10" borderId="12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2" fontId="9" fillId="1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4" borderId="17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7" fillId="2" borderId="16" xfId="0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2" fillId="11" borderId="1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9" fillId="7" borderId="3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vertical="center"/>
      <protection locked="0"/>
    </xf>
    <xf numFmtId="0" fontId="19" fillId="4" borderId="17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right" vertical="center"/>
    </xf>
    <xf numFmtId="0" fontId="9" fillId="7" borderId="11" xfId="0" applyFont="1" applyFill="1" applyBorder="1" applyAlignment="1">
      <alignment horizontal="center" vertical="center"/>
    </xf>
    <xf numFmtId="0" fontId="19" fillId="4" borderId="3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right" vertical="center"/>
    </xf>
    <xf numFmtId="0" fontId="19" fillId="4" borderId="3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2" fontId="33" fillId="8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216.28515625" bestFit="1" customWidth="1"/>
    <col min="2" max="2" width="12" style="46" customWidth="1"/>
    <col min="3" max="34" width="18.7109375" style="1" bestFit="1" customWidth="1"/>
  </cols>
  <sheetData>
    <row r="1" spans="1:34" s="85" customFormat="1" ht="36.6" customHeight="1" thickBot="1" x14ac:dyDescent="0.25">
      <c r="A1" s="83" t="s">
        <v>118</v>
      </c>
      <c r="B1" s="84"/>
      <c r="C1" s="30" t="s">
        <v>11</v>
      </c>
      <c r="D1" s="30" t="s">
        <v>11</v>
      </c>
      <c r="E1" s="30" t="s">
        <v>11</v>
      </c>
      <c r="F1" s="30" t="s">
        <v>11</v>
      </c>
      <c r="G1" s="30" t="s">
        <v>11</v>
      </c>
      <c r="H1" s="30" t="s">
        <v>11</v>
      </c>
      <c r="I1" s="30" t="s">
        <v>11</v>
      </c>
      <c r="J1" s="30" t="s">
        <v>11</v>
      </c>
      <c r="K1" s="30" t="s">
        <v>11</v>
      </c>
      <c r="L1" s="30" t="s">
        <v>11</v>
      </c>
      <c r="M1" s="30" t="s">
        <v>11</v>
      </c>
      <c r="N1" s="30" t="s">
        <v>11</v>
      </c>
      <c r="O1" s="30" t="s">
        <v>11</v>
      </c>
      <c r="P1" s="30" t="s">
        <v>11</v>
      </c>
      <c r="Q1" s="30" t="s">
        <v>11</v>
      </c>
      <c r="R1" s="30" t="s">
        <v>11</v>
      </c>
      <c r="S1" s="30" t="s">
        <v>11</v>
      </c>
      <c r="T1" s="30" t="s">
        <v>11</v>
      </c>
      <c r="U1" s="30" t="s">
        <v>11</v>
      </c>
      <c r="V1" s="30" t="s">
        <v>11</v>
      </c>
      <c r="W1" s="30" t="s">
        <v>11</v>
      </c>
      <c r="X1" s="30" t="s">
        <v>11</v>
      </c>
      <c r="Y1" s="30" t="s">
        <v>11</v>
      </c>
      <c r="Z1" s="30" t="s">
        <v>11</v>
      </c>
      <c r="AA1" s="30" t="s">
        <v>11</v>
      </c>
      <c r="AB1" s="30" t="s">
        <v>11</v>
      </c>
      <c r="AC1" s="30" t="s">
        <v>11</v>
      </c>
      <c r="AD1" s="30" t="s">
        <v>11</v>
      </c>
      <c r="AE1" s="30" t="s">
        <v>11</v>
      </c>
      <c r="AF1" s="30" t="s">
        <v>11</v>
      </c>
      <c r="AG1" s="30" t="s">
        <v>11</v>
      </c>
      <c r="AH1" s="30" t="s">
        <v>11</v>
      </c>
    </row>
    <row r="2" spans="1:34" ht="26.45" customHeight="1" thickBot="1" x14ac:dyDescent="0.3">
      <c r="A2" s="10"/>
      <c r="B2" s="24"/>
      <c r="C2" s="47">
        <v>1</v>
      </c>
      <c r="D2" s="48">
        <v>2</v>
      </c>
      <c r="E2" s="48">
        <v>3</v>
      </c>
      <c r="F2" s="47">
        <v>4</v>
      </c>
      <c r="G2" s="48">
        <v>5</v>
      </c>
      <c r="H2" s="48">
        <v>6</v>
      </c>
      <c r="I2" s="47">
        <v>7</v>
      </c>
      <c r="J2" s="48">
        <v>8</v>
      </c>
      <c r="K2" s="48">
        <v>9</v>
      </c>
      <c r="L2" s="48">
        <v>10</v>
      </c>
      <c r="M2" s="47">
        <v>11</v>
      </c>
      <c r="N2" s="48">
        <v>12</v>
      </c>
      <c r="O2" s="48">
        <v>13</v>
      </c>
      <c r="P2" s="48">
        <v>14</v>
      </c>
      <c r="Q2" s="47">
        <v>15</v>
      </c>
      <c r="R2" s="48">
        <v>16</v>
      </c>
      <c r="S2" s="48">
        <v>17</v>
      </c>
      <c r="T2" s="48">
        <v>18</v>
      </c>
      <c r="U2" s="47">
        <v>19</v>
      </c>
      <c r="V2" s="48">
        <v>20</v>
      </c>
      <c r="W2" s="48">
        <v>21</v>
      </c>
      <c r="X2" s="48">
        <v>22</v>
      </c>
      <c r="Y2" s="47">
        <v>23</v>
      </c>
      <c r="Z2" s="48">
        <v>24</v>
      </c>
      <c r="AA2" s="48">
        <v>25</v>
      </c>
      <c r="AB2" s="48">
        <v>26</v>
      </c>
      <c r="AC2" s="47">
        <v>27</v>
      </c>
      <c r="AD2" s="48">
        <v>28</v>
      </c>
      <c r="AE2" s="48">
        <v>29</v>
      </c>
      <c r="AF2" s="48">
        <v>30</v>
      </c>
      <c r="AG2" s="47">
        <v>31</v>
      </c>
      <c r="AH2" s="48">
        <v>32</v>
      </c>
    </row>
    <row r="3" spans="1:34" s="49" customFormat="1" ht="29.45" customHeight="1" thickBot="1" x14ac:dyDescent="0.25">
      <c r="A3" s="50" t="s">
        <v>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54" customFormat="1" ht="20.25" x14ac:dyDescent="0.2">
      <c r="A4" s="86" t="s">
        <v>90</v>
      </c>
      <c r="B4" s="36"/>
      <c r="C4" s="32"/>
      <c r="D4" s="31"/>
      <c r="E4" s="31"/>
      <c r="F4" s="31"/>
      <c r="G4" s="32"/>
      <c r="H4" s="31"/>
      <c r="I4" s="31"/>
      <c r="J4" s="31"/>
      <c r="K4" s="32"/>
      <c r="L4" s="31"/>
      <c r="M4" s="31"/>
      <c r="N4" s="31"/>
      <c r="O4" s="32"/>
      <c r="P4" s="31"/>
      <c r="Q4" s="31"/>
      <c r="R4" s="31"/>
      <c r="S4" s="32"/>
      <c r="T4" s="31"/>
      <c r="U4" s="31"/>
      <c r="V4" s="31"/>
      <c r="W4" s="32"/>
      <c r="X4" s="31"/>
      <c r="Y4" s="31"/>
      <c r="Z4" s="31"/>
      <c r="AA4" s="32"/>
      <c r="AB4" s="31"/>
      <c r="AC4" s="31"/>
      <c r="AD4" s="31"/>
      <c r="AE4" s="32"/>
      <c r="AF4" s="31"/>
      <c r="AG4" s="31"/>
      <c r="AH4" s="31"/>
    </row>
    <row r="5" spans="1:34" s="49" customFormat="1" ht="32.450000000000003" customHeight="1" x14ac:dyDescent="0.2">
      <c r="A5" s="51" t="s">
        <v>207</v>
      </c>
      <c r="B5" s="19" t="s">
        <v>17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s="2" customFormat="1" ht="18.75" thickBot="1" x14ac:dyDescent="0.3">
      <c r="A6" s="3"/>
      <c r="B6" s="3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54" customFormat="1" ht="28.9" customHeight="1" thickTop="1" thickBot="1" x14ac:dyDescent="0.25">
      <c r="A7" s="53" t="s">
        <v>84</v>
      </c>
      <c r="B7" s="65">
        <v>2.5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s="90" customFormat="1" ht="16.5" thickTop="1" x14ac:dyDescent="0.2">
      <c r="A8" s="89" t="s">
        <v>85</v>
      </c>
      <c r="B8" s="38">
        <v>0.25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90" customFormat="1" ht="15.75" x14ac:dyDescent="0.2">
      <c r="A9" s="89" t="s">
        <v>86</v>
      </c>
      <c r="B9" s="38">
        <v>0.4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90" customFormat="1" ht="15.75" x14ac:dyDescent="0.2">
      <c r="A10" s="89" t="s">
        <v>87</v>
      </c>
      <c r="B10" s="38">
        <v>0.6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90" customFormat="1" ht="15.75" x14ac:dyDescent="0.2">
      <c r="A11" s="91" t="s">
        <v>88</v>
      </c>
      <c r="B11" s="38">
        <v>0.25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90" customFormat="1" ht="15.75" x14ac:dyDescent="0.2">
      <c r="A12" s="89" t="s">
        <v>89</v>
      </c>
      <c r="B12" s="38">
        <v>0.4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90" customFormat="1" ht="15.75" x14ac:dyDescent="0.2">
      <c r="A13" s="89" t="s">
        <v>91</v>
      </c>
      <c r="B13" s="38">
        <v>0.4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90" customFormat="1" ht="15.75" x14ac:dyDescent="0.2">
      <c r="A14" s="89" t="s">
        <v>92</v>
      </c>
      <c r="B14" s="38">
        <v>0.2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90" customFormat="1" ht="15.75" x14ac:dyDescent="0.2">
      <c r="A15" s="89" t="s">
        <v>157</v>
      </c>
      <c r="B15" s="38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90" customFormat="1" ht="15.75" x14ac:dyDescent="0.2">
      <c r="A16" s="89" t="s">
        <v>93</v>
      </c>
      <c r="B16" s="38">
        <v>0.04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90" customFormat="1" ht="15.75" x14ac:dyDescent="0.2">
      <c r="A17" s="89" t="s">
        <v>94</v>
      </c>
      <c r="B17" s="38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90" customFormat="1" ht="15.75" x14ac:dyDescent="0.2">
      <c r="A18" s="89" t="s">
        <v>95</v>
      </c>
      <c r="B18" s="38">
        <v>0.2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90" customFormat="1" ht="15.75" x14ac:dyDescent="0.2">
      <c r="A19" s="89" t="s">
        <v>96</v>
      </c>
      <c r="B19" s="38">
        <v>0.02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90" customFormat="1" ht="15.75" x14ac:dyDescent="0.2">
      <c r="A20" s="89" t="s">
        <v>19</v>
      </c>
      <c r="B20" s="38">
        <v>0.2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90" customFormat="1" ht="15.75" x14ac:dyDescent="0.2">
      <c r="A21" s="89" t="s">
        <v>20</v>
      </c>
      <c r="B21" s="38">
        <v>0.2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90" customFormat="1" ht="15.75" x14ac:dyDescent="0.2">
      <c r="A22" s="89" t="s">
        <v>97</v>
      </c>
      <c r="B22" s="38">
        <v>0.1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90" customFormat="1" ht="15.75" x14ac:dyDescent="0.2">
      <c r="A23" s="89" t="s">
        <v>21</v>
      </c>
      <c r="B23" s="38">
        <v>0.05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90" customFormat="1" ht="15.75" x14ac:dyDescent="0.2">
      <c r="A24" s="89" t="s">
        <v>100</v>
      </c>
      <c r="B24" s="38">
        <v>0.15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90" customFormat="1" ht="15.75" x14ac:dyDescent="0.2">
      <c r="A25" s="89" t="s">
        <v>101</v>
      </c>
      <c r="B25" s="38">
        <v>0.2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90" customFormat="1" ht="15.75" x14ac:dyDescent="0.2">
      <c r="A26" s="89" t="s">
        <v>22</v>
      </c>
      <c r="B26" s="38">
        <v>0.1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90" customFormat="1" ht="15.75" x14ac:dyDescent="0.2">
      <c r="A27" s="89" t="s">
        <v>104</v>
      </c>
      <c r="B27" s="38">
        <v>0.15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90" customFormat="1" ht="15.75" x14ac:dyDescent="0.2">
      <c r="A28" s="89" t="s">
        <v>105</v>
      </c>
      <c r="B28" s="38">
        <v>0.2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90" customFormat="1" ht="15.75" x14ac:dyDescent="0.2">
      <c r="A29" s="89" t="s">
        <v>106</v>
      </c>
      <c r="B29" s="38">
        <v>0.3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90" customFormat="1" ht="15.75" x14ac:dyDescent="0.2">
      <c r="A30" s="89" t="s">
        <v>107</v>
      </c>
      <c r="B30" s="38">
        <v>0.4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90" customFormat="1" ht="15.75" x14ac:dyDescent="0.2">
      <c r="A31" s="89" t="s">
        <v>102</v>
      </c>
      <c r="B31" s="38">
        <v>0.3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90" customFormat="1" ht="16.5" thickBot="1" x14ac:dyDescent="0.25">
      <c r="A32" s="89" t="s">
        <v>103</v>
      </c>
      <c r="B32" s="38">
        <v>0.4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94" customFormat="1" ht="19.5" thickTop="1" thickBot="1" x14ac:dyDescent="0.25">
      <c r="A33" s="92" t="s">
        <v>3</v>
      </c>
      <c r="B33" s="93"/>
      <c r="C33" s="20">
        <f>SUMPRODUCT($B$8:$B$32,C8:C32)*$B$7</f>
        <v>0</v>
      </c>
      <c r="D33" s="7">
        <f t="shared" ref="D33:E33" si="0">SUMPRODUCT($B$8:$B$32,D8:D32)*$B$7</f>
        <v>0</v>
      </c>
      <c r="E33" s="7">
        <f t="shared" si="0"/>
        <v>0</v>
      </c>
      <c r="F33" s="7">
        <f t="shared" ref="F33" si="1">SUMPRODUCT($B$8:$B$32,F8:F32)*$B$7</f>
        <v>0</v>
      </c>
      <c r="G33" s="20">
        <f>SUMPRODUCT($B$8:$B$32,G8:G32)*$B$7</f>
        <v>0</v>
      </c>
      <c r="H33" s="7">
        <f t="shared" ref="H33:J33" si="2">SUMPRODUCT($B$8:$B$32,H8:H32)*$B$7</f>
        <v>0</v>
      </c>
      <c r="I33" s="7">
        <f t="shared" si="2"/>
        <v>0</v>
      </c>
      <c r="J33" s="7">
        <f t="shared" si="2"/>
        <v>0</v>
      </c>
      <c r="K33" s="20">
        <f>SUMPRODUCT($B$8:$B$32,K8:K32)*$B$7</f>
        <v>0</v>
      </c>
      <c r="L33" s="7">
        <f t="shared" ref="L33:N33" si="3">SUMPRODUCT($B$8:$B$32,L8:L32)*$B$7</f>
        <v>0</v>
      </c>
      <c r="M33" s="7">
        <f t="shared" si="3"/>
        <v>0</v>
      </c>
      <c r="N33" s="7">
        <f t="shared" si="3"/>
        <v>0</v>
      </c>
      <c r="O33" s="20">
        <f>SUMPRODUCT($B$8:$B$32,O8:O32)*$B$7</f>
        <v>0</v>
      </c>
      <c r="P33" s="7">
        <f t="shared" ref="P33:R33" si="4">SUMPRODUCT($B$8:$B$32,P8:P32)*$B$7</f>
        <v>0</v>
      </c>
      <c r="Q33" s="7">
        <f t="shared" si="4"/>
        <v>0</v>
      </c>
      <c r="R33" s="7">
        <f t="shared" si="4"/>
        <v>0</v>
      </c>
      <c r="S33" s="20">
        <f>SUMPRODUCT($B$8:$B$32,S8:S32)*$B$7</f>
        <v>0</v>
      </c>
      <c r="T33" s="7">
        <f t="shared" ref="T33:V33" si="5">SUMPRODUCT($B$8:$B$32,T8:T32)*$B$7</f>
        <v>0</v>
      </c>
      <c r="U33" s="7">
        <f t="shared" si="5"/>
        <v>0</v>
      </c>
      <c r="V33" s="7">
        <f t="shared" si="5"/>
        <v>0</v>
      </c>
      <c r="W33" s="20">
        <f>SUMPRODUCT($B$8:$B$32,W8:W32)*$B$7</f>
        <v>0</v>
      </c>
      <c r="X33" s="7">
        <f t="shared" ref="X33:Z33" si="6">SUMPRODUCT($B$8:$B$32,X8:X32)*$B$7</f>
        <v>0</v>
      </c>
      <c r="Y33" s="7">
        <f t="shared" si="6"/>
        <v>0</v>
      </c>
      <c r="Z33" s="7">
        <f t="shared" si="6"/>
        <v>0</v>
      </c>
      <c r="AA33" s="20">
        <f>SUMPRODUCT($B$8:$B$32,AA8:AA32)*$B$7</f>
        <v>0</v>
      </c>
      <c r="AB33" s="7">
        <f t="shared" ref="AB33:AD33" si="7">SUMPRODUCT($B$8:$B$32,AB8:AB32)*$B$7</f>
        <v>0</v>
      </c>
      <c r="AC33" s="7">
        <f t="shared" si="7"/>
        <v>0</v>
      </c>
      <c r="AD33" s="7">
        <f t="shared" si="7"/>
        <v>0</v>
      </c>
      <c r="AE33" s="20">
        <f>SUMPRODUCT($B$8:$B$32,AE8:AE32)*$B$7</f>
        <v>0</v>
      </c>
      <c r="AF33" s="7">
        <f t="shared" ref="AF33:AH33" si="8">SUMPRODUCT($B$8:$B$32,AF8:AF32)*$B$7</f>
        <v>0</v>
      </c>
      <c r="AG33" s="7">
        <f t="shared" si="8"/>
        <v>0</v>
      </c>
      <c r="AH33" s="7">
        <f t="shared" si="8"/>
        <v>0</v>
      </c>
    </row>
    <row r="34" spans="1:34" s="94" customFormat="1" ht="19.5" thickTop="1" thickBot="1" x14ac:dyDescent="0.25">
      <c r="A34" s="95"/>
      <c r="B34" s="96"/>
      <c r="C34" s="6"/>
      <c r="D34" s="9"/>
      <c r="E34" s="6"/>
      <c r="F34" s="6"/>
      <c r="G34" s="6"/>
      <c r="H34" s="9"/>
      <c r="I34" s="6"/>
      <c r="J34" s="6"/>
      <c r="K34" s="6"/>
      <c r="L34" s="9"/>
      <c r="M34" s="6"/>
      <c r="N34" s="6"/>
      <c r="O34" s="6"/>
      <c r="P34" s="9"/>
      <c r="Q34" s="6"/>
      <c r="R34" s="6"/>
      <c r="S34" s="6"/>
      <c r="T34" s="9"/>
      <c r="U34" s="6"/>
      <c r="V34" s="6"/>
      <c r="W34" s="6"/>
      <c r="X34" s="9"/>
      <c r="Y34" s="6"/>
      <c r="Z34" s="6"/>
      <c r="AA34" s="6"/>
      <c r="AB34" s="9"/>
      <c r="AC34" s="6"/>
      <c r="AD34" s="6"/>
      <c r="AE34" s="6"/>
      <c r="AF34" s="9"/>
      <c r="AG34" s="6"/>
      <c r="AH34" s="6"/>
    </row>
    <row r="35" spans="1:34" s="54" customFormat="1" ht="30" customHeight="1" thickTop="1" thickBot="1" x14ac:dyDescent="0.25">
      <c r="A35" s="53" t="s">
        <v>98</v>
      </c>
      <c r="B35" s="65">
        <v>2.5</v>
      </c>
      <c r="C35" s="33"/>
      <c r="D35" s="34"/>
      <c r="E35" s="34"/>
      <c r="F35" s="34"/>
      <c r="G35" s="33"/>
      <c r="H35" s="34"/>
      <c r="I35" s="34"/>
      <c r="J35" s="34"/>
      <c r="K35" s="33"/>
      <c r="L35" s="34"/>
      <c r="M35" s="34"/>
      <c r="N35" s="34"/>
      <c r="O35" s="33"/>
      <c r="P35" s="34"/>
      <c r="Q35" s="34"/>
      <c r="R35" s="34"/>
      <c r="S35" s="33"/>
      <c r="T35" s="34"/>
      <c r="U35" s="34"/>
      <c r="V35" s="34"/>
      <c r="W35" s="33"/>
      <c r="X35" s="34"/>
      <c r="Y35" s="34"/>
      <c r="Z35" s="34"/>
      <c r="AA35" s="33"/>
      <c r="AB35" s="34"/>
      <c r="AC35" s="34"/>
      <c r="AD35" s="34"/>
      <c r="AE35" s="33"/>
      <c r="AF35" s="34"/>
      <c r="AG35" s="34"/>
      <c r="AH35" s="34"/>
    </row>
    <row r="36" spans="1:34" s="97" customFormat="1" ht="16.5" thickTop="1" x14ac:dyDescent="0.2">
      <c r="A36" s="89" t="s">
        <v>108</v>
      </c>
      <c r="B36" s="39">
        <v>1.5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97" customFormat="1" ht="15.75" x14ac:dyDescent="0.2">
      <c r="A37" s="89" t="s">
        <v>109</v>
      </c>
      <c r="B37" s="40">
        <v>0.25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97" customFormat="1" ht="15.75" x14ac:dyDescent="0.2">
      <c r="A38" s="89" t="s">
        <v>110</v>
      </c>
      <c r="B38" s="40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97" customFormat="1" ht="15.75" x14ac:dyDescent="0.2">
      <c r="A39" s="89" t="s">
        <v>111</v>
      </c>
      <c r="B39" s="40">
        <v>0.25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97" customFormat="1" ht="16.149999999999999" customHeight="1" x14ac:dyDescent="0.2">
      <c r="A40" s="89" t="s">
        <v>23</v>
      </c>
      <c r="B40" s="40">
        <v>0.5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97" customFormat="1" ht="15.75" x14ac:dyDescent="0.2">
      <c r="A41" s="89" t="s">
        <v>24</v>
      </c>
      <c r="B41" s="40">
        <v>0.25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97" customFormat="1" ht="15.75" x14ac:dyDescent="0.2">
      <c r="A42" s="89" t="s">
        <v>112</v>
      </c>
      <c r="B42" s="40">
        <v>0.15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90" customFormat="1" ht="15.75" x14ac:dyDescent="0.2">
      <c r="A43" s="89" t="s">
        <v>113</v>
      </c>
      <c r="B43" s="38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90" customFormat="1" ht="15.75" x14ac:dyDescent="0.2">
      <c r="A44" s="89" t="s">
        <v>114</v>
      </c>
      <c r="B44" s="38">
        <v>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90" customFormat="1" ht="15.75" x14ac:dyDescent="0.2">
      <c r="A45" s="89" t="s">
        <v>119</v>
      </c>
      <c r="B45" s="38">
        <v>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90" customFormat="1" ht="15.75" x14ac:dyDescent="0.2">
      <c r="A46" s="89" t="s">
        <v>120</v>
      </c>
      <c r="B46" s="38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90" customFormat="1" ht="15.75" x14ac:dyDescent="0.2">
      <c r="A47" s="89" t="s">
        <v>121</v>
      </c>
      <c r="B47" s="38">
        <v>1.5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90" customFormat="1" ht="15.75" x14ac:dyDescent="0.2">
      <c r="A48" s="89" t="s">
        <v>122</v>
      </c>
      <c r="B48" s="38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90" customFormat="1" ht="15.75" x14ac:dyDescent="0.2">
      <c r="A49" s="89" t="s">
        <v>123</v>
      </c>
      <c r="B49" s="38">
        <v>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90" customFormat="1" ht="15.75" x14ac:dyDescent="0.2">
      <c r="A50" s="89" t="s">
        <v>141</v>
      </c>
      <c r="B50" s="38">
        <v>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90" customFormat="1" ht="15.75" x14ac:dyDescent="0.2">
      <c r="A51" s="89" t="s">
        <v>124</v>
      </c>
      <c r="B51" s="38">
        <v>1.5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90" customFormat="1" ht="15.75" x14ac:dyDescent="0.2">
      <c r="A52" s="89" t="s">
        <v>125</v>
      </c>
      <c r="B52" s="38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90" customFormat="1" ht="15.75" x14ac:dyDescent="0.2">
      <c r="A53" s="89" t="s">
        <v>116</v>
      </c>
      <c r="B53" s="38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90" customFormat="1" ht="15.75" x14ac:dyDescent="0.2">
      <c r="A54" s="89" t="s">
        <v>115</v>
      </c>
      <c r="B54" s="38">
        <v>0.25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90" customFormat="1" ht="15.75" x14ac:dyDescent="0.2">
      <c r="A55" s="89" t="s">
        <v>117</v>
      </c>
      <c r="B55" s="38">
        <v>0.05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90" customFormat="1" ht="15.75" x14ac:dyDescent="0.2">
      <c r="A56" s="89" t="s">
        <v>25</v>
      </c>
      <c r="B56" s="38">
        <v>0.5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90" customFormat="1" ht="15.75" x14ac:dyDescent="0.2">
      <c r="A57" s="89" t="s">
        <v>126</v>
      </c>
      <c r="B57" s="38">
        <v>0.5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97" customFormat="1" ht="15.75" x14ac:dyDescent="0.2">
      <c r="A58" s="89" t="s">
        <v>127</v>
      </c>
      <c r="B58" s="41">
        <v>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97" customFormat="1" ht="15.75" x14ac:dyDescent="0.2">
      <c r="A59" s="89" t="s">
        <v>128</v>
      </c>
      <c r="B59" s="41">
        <v>1.7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97" customFormat="1" ht="15.75" x14ac:dyDescent="0.2">
      <c r="A60" s="89" t="s">
        <v>129</v>
      </c>
      <c r="B60" s="41">
        <v>1.4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97" customFormat="1" ht="15.75" x14ac:dyDescent="0.2">
      <c r="A61" s="89" t="s">
        <v>130</v>
      </c>
      <c r="B61" s="41">
        <v>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97" customFormat="1" ht="15.75" x14ac:dyDescent="0.2">
      <c r="A62" s="89" t="s">
        <v>131</v>
      </c>
      <c r="B62" s="41">
        <v>0.6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97" customFormat="1" ht="15.75" x14ac:dyDescent="0.2">
      <c r="A63" s="89" t="s">
        <v>132</v>
      </c>
      <c r="B63" s="41">
        <v>0.4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97" customFormat="1" ht="15.75" x14ac:dyDescent="0.2">
      <c r="A64" s="89" t="s">
        <v>133</v>
      </c>
      <c r="B64" s="41">
        <v>0.2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97" customFormat="1" ht="15.75" x14ac:dyDescent="0.2">
      <c r="A65" s="89" t="s">
        <v>134</v>
      </c>
      <c r="B65" s="41">
        <v>0.1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97" customFormat="1" ht="15.75" x14ac:dyDescent="0.2">
      <c r="A66" s="89" t="s">
        <v>135</v>
      </c>
      <c r="B66" s="41">
        <v>0.05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97" customFormat="1" ht="15.75" x14ac:dyDescent="0.2">
      <c r="A67" s="89" t="s">
        <v>136</v>
      </c>
      <c r="B67" s="41">
        <v>0.03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90" customFormat="1" ht="15.75" x14ac:dyDescent="0.2">
      <c r="A68" s="89" t="s">
        <v>137</v>
      </c>
      <c r="B68" s="38">
        <v>0.3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90" customFormat="1" ht="15.75" x14ac:dyDescent="0.2">
      <c r="A69" s="89" t="s">
        <v>138</v>
      </c>
      <c r="B69" s="38">
        <v>0.1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90" customFormat="1" ht="15.75" x14ac:dyDescent="0.2">
      <c r="A70" s="89" t="s">
        <v>139</v>
      </c>
      <c r="B70" s="38">
        <v>0.6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90" customFormat="1" ht="15.75" x14ac:dyDescent="0.2">
      <c r="A71" s="89" t="s">
        <v>140</v>
      </c>
      <c r="B71" s="38">
        <v>0.3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90" customFormat="1" ht="15.75" x14ac:dyDescent="0.2">
      <c r="A72" s="89" t="s">
        <v>142</v>
      </c>
      <c r="B72" s="38">
        <v>0.2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90" customFormat="1" ht="15.75" x14ac:dyDescent="0.2">
      <c r="A73" s="89" t="s">
        <v>143</v>
      </c>
      <c r="B73" s="38">
        <v>0.1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90" customFormat="1" ht="15.75" x14ac:dyDescent="0.2">
      <c r="A74" s="89" t="s">
        <v>144</v>
      </c>
      <c r="B74" s="38">
        <v>0.4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90" customFormat="1" ht="15.75" x14ac:dyDescent="0.2">
      <c r="A75" s="89" t="s">
        <v>145</v>
      </c>
      <c r="B75" s="38">
        <v>0.2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90" customFormat="1" ht="15.75" x14ac:dyDescent="0.2">
      <c r="A76" s="89" t="s">
        <v>146</v>
      </c>
      <c r="B76" s="38">
        <v>0.1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90" customFormat="1" ht="15.75" x14ac:dyDescent="0.2">
      <c r="A77" s="89" t="s">
        <v>147</v>
      </c>
      <c r="B77" s="38">
        <v>0.05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90" customFormat="1" ht="15.75" x14ac:dyDescent="0.2">
      <c r="A78" s="89" t="s">
        <v>148</v>
      </c>
      <c r="B78" s="38">
        <v>0.2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90" customFormat="1" ht="15.75" x14ac:dyDescent="0.2">
      <c r="A79" s="89" t="s">
        <v>149</v>
      </c>
      <c r="B79" s="38">
        <v>0.1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90" customFormat="1" ht="15.75" x14ac:dyDescent="0.2">
      <c r="A80" s="89" t="s">
        <v>150</v>
      </c>
      <c r="B80" s="38">
        <v>0.25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90" customFormat="1" ht="15.75" x14ac:dyDescent="0.2">
      <c r="A81" s="89" t="s">
        <v>151</v>
      </c>
      <c r="B81" s="38">
        <v>0.5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s="90" customFormat="1" ht="15.75" x14ac:dyDescent="0.2">
      <c r="A82" s="98" t="s">
        <v>152</v>
      </c>
      <c r="B82" s="38">
        <v>0.2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s="90" customFormat="1" ht="15.75" x14ac:dyDescent="0.2">
      <c r="A83" s="98" t="s">
        <v>153</v>
      </c>
      <c r="B83" s="38">
        <v>0.1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s="90" customFormat="1" ht="15.75" x14ac:dyDescent="0.2">
      <c r="A84" s="98" t="s">
        <v>154</v>
      </c>
      <c r="B84" s="38">
        <v>0.3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90" customFormat="1" ht="15.75" x14ac:dyDescent="0.2">
      <c r="A85" s="98" t="s">
        <v>155</v>
      </c>
      <c r="B85" s="38">
        <v>0.2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90" customFormat="1" ht="15.75" x14ac:dyDescent="0.2">
      <c r="A86" s="89" t="s">
        <v>27</v>
      </c>
      <c r="B86" s="38">
        <v>0.5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90" customFormat="1" ht="15.75" x14ac:dyDescent="0.2">
      <c r="A87" s="89" t="s">
        <v>26</v>
      </c>
      <c r="B87" s="38">
        <v>0.2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90" customFormat="1" ht="15.75" x14ac:dyDescent="0.2">
      <c r="A88" s="89" t="s">
        <v>28</v>
      </c>
      <c r="B88" s="38">
        <v>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90" customFormat="1" ht="15.75" x14ac:dyDescent="0.2">
      <c r="A89" s="89" t="s">
        <v>29</v>
      </c>
      <c r="B89" s="38">
        <v>0.5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90" customFormat="1" ht="15.75" x14ac:dyDescent="0.2">
      <c r="A90" s="98" t="s">
        <v>156</v>
      </c>
      <c r="B90" s="38">
        <v>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90" customFormat="1" ht="15.75" x14ac:dyDescent="0.2">
      <c r="A91" s="98" t="s">
        <v>30</v>
      </c>
      <c r="B91" s="38">
        <v>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90" customFormat="1" ht="15.75" x14ac:dyDescent="0.2">
      <c r="A92" s="98" t="s">
        <v>31</v>
      </c>
      <c r="B92" s="38">
        <v>0.1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90" customFormat="1" ht="15.75" x14ac:dyDescent="0.2">
      <c r="A93" s="98" t="s">
        <v>10</v>
      </c>
      <c r="B93" s="38">
        <v>1.5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90" customFormat="1" ht="15.75" x14ac:dyDescent="0.2">
      <c r="A94" s="89" t="s">
        <v>9</v>
      </c>
      <c r="B94" s="38">
        <v>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90" customFormat="1" ht="15.75" x14ac:dyDescent="0.2">
      <c r="A95" s="89" t="s">
        <v>8</v>
      </c>
      <c r="B95" s="38">
        <v>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90" customFormat="1" ht="15.75" x14ac:dyDescent="0.2">
      <c r="A96" s="89" t="s">
        <v>7</v>
      </c>
      <c r="B96" s="38">
        <v>1.5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90" customFormat="1" ht="15.75" x14ac:dyDescent="0.2">
      <c r="A97" s="89" t="s">
        <v>6</v>
      </c>
      <c r="B97" s="38">
        <v>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s="90" customFormat="1" ht="15.75" x14ac:dyDescent="0.2">
      <c r="A98" s="89" t="s">
        <v>5</v>
      </c>
      <c r="B98" s="38">
        <v>0.75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90" customFormat="1" ht="15.75" x14ac:dyDescent="0.2">
      <c r="A99" s="89" t="s">
        <v>4</v>
      </c>
      <c r="B99" s="38">
        <v>1.5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90" customFormat="1" ht="15.75" x14ac:dyDescent="0.2">
      <c r="A100" s="89" t="s">
        <v>158</v>
      </c>
      <c r="B100" s="38">
        <v>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90" customFormat="1" ht="15.75" x14ac:dyDescent="0.2">
      <c r="A101" s="89" t="s">
        <v>32</v>
      </c>
      <c r="B101" s="38">
        <v>1.2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90" customFormat="1" ht="15.75" x14ac:dyDescent="0.2">
      <c r="A102" s="89" t="s">
        <v>159</v>
      </c>
      <c r="B102" s="38">
        <v>0.4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90" customFormat="1" ht="15.75" x14ac:dyDescent="0.2">
      <c r="A103" s="89" t="s">
        <v>33</v>
      </c>
      <c r="B103" s="38">
        <v>1.4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90" customFormat="1" ht="15.75" x14ac:dyDescent="0.2">
      <c r="A104" s="89" t="s">
        <v>34</v>
      </c>
      <c r="B104" s="38">
        <v>0.6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90" customFormat="1" ht="15.75" x14ac:dyDescent="0.2">
      <c r="A105" s="89" t="s">
        <v>35</v>
      </c>
      <c r="B105" s="38">
        <v>1.8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s="90" customFormat="1" ht="15.75" x14ac:dyDescent="0.2">
      <c r="A106" s="89" t="s">
        <v>36</v>
      </c>
      <c r="B106" s="38">
        <v>0.6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90" customFormat="1" ht="16.5" thickBot="1" x14ac:dyDescent="0.25">
      <c r="A107" s="89" t="s">
        <v>160</v>
      </c>
      <c r="B107" s="38">
        <v>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94" customFormat="1" ht="19.5" thickTop="1" thickBot="1" x14ac:dyDescent="0.25">
      <c r="A108" s="92" t="s">
        <v>0</v>
      </c>
      <c r="B108" s="99"/>
      <c r="C108" s="7">
        <f t="shared" ref="C108:E108" si="9">SUMPRODUCT($B$36:$B$107,C36:C107)*$B$35</f>
        <v>0</v>
      </c>
      <c r="D108" s="7">
        <f t="shared" si="9"/>
        <v>0</v>
      </c>
      <c r="E108" s="7">
        <f t="shared" si="9"/>
        <v>0</v>
      </c>
      <c r="F108" s="7">
        <f t="shared" ref="F108:I108" si="10">SUMPRODUCT($B$36:$B$107,F36:F107)*$B$35</f>
        <v>0</v>
      </c>
      <c r="G108" s="7">
        <f t="shared" si="10"/>
        <v>0</v>
      </c>
      <c r="H108" s="7">
        <f t="shared" si="10"/>
        <v>0</v>
      </c>
      <c r="I108" s="7">
        <f t="shared" si="10"/>
        <v>0</v>
      </c>
      <c r="J108" s="7">
        <f t="shared" ref="J108:Q108" si="11">SUMPRODUCT($B$36:$B$107,J36:J107)*$B$35</f>
        <v>0</v>
      </c>
      <c r="K108" s="7">
        <f t="shared" si="11"/>
        <v>0</v>
      </c>
      <c r="L108" s="7">
        <f t="shared" si="11"/>
        <v>0</v>
      </c>
      <c r="M108" s="7">
        <f t="shared" si="11"/>
        <v>0</v>
      </c>
      <c r="N108" s="7">
        <f t="shared" si="11"/>
        <v>0</v>
      </c>
      <c r="O108" s="7">
        <f t="shared" si="11"/>
        <v>0</v>
      </c>
      <c r="P108" s="7">
        <f t="shared" si="11"/>
        <v>0</v>
      </c>
      <c r="Q108" s="7">
        <f t="shared" si="11"/>
        <v>0</v>
      </c>
      <c r="R108" s="7">
        <f t="shared" ref="R108:AG108" si="12">SUMPRODUCT($B$36:$B$107,R36:R107)*$B$35</f>
        <v>0</v>
      </c>
      <c r="S108" s="7">
        <f t="shared" si="12"/>
        <v>0</v>
      </c>
      <c r="T108" s="7">
        <f t="shared" si="12"/>
        <v>0</v>
      </c>
      <c r="U108" s="7">
        <f t="shared" si="12"/>
        <v>0</v>
      </c>
      <c r="V108" s="7">
        <f t="shared" si="12"/>
        <v>0</v>
      </c>
      <c r="W108" s="7">
        <f t="shared" si="12"/>
        <v>0</v>
      </c>
      <c r="X108" s="7">
        <f t="shared" si="12"/>
        <v>0</v>
      </c>
      <c r="Y108" s="7">
        <f t="shared" si="12"/>
        <v>0</v>
      </c>
      <c r="Z108" s="7">
        <f t="shared" si="12"/>
        <v>0</v>
      </c>
      <c r="AA108" s="7">
        <f t="shared" si="12"/>
        <v>0</v>
      </c>
      <c r="AB108" s="7">
        <f t="shared" si="12"/>
        <v>0</v>
      </c>
      <c r="AC108" s="7">
        <f t="shared" si="12"/>
        <v>0</v>
      </c>
      <c r="AD108" s="7">
        <f t="shared" si="12"/>
        <v>0</v>
      </c>
      <c r="AE108" s="7">
        <f t="shared" si="12"/>
        <v>0</v>
      </c>
      <c r="AF108" s="7">
        <f t="shared" si="12"/>
        <v>0</v>
      </c>
      <c r="AG108" s="7">
        <f t="shared" si="12"/>
        <v>0</v>
      </c>
      <c r="AH108" s="7">
        <f t="shared" ref="AH108" si="13">SUMPRODUCT($B$36:$B$107,AH36:AH107)*$B$35</f>
        <v>0</v>
      </c>
    </row>
    <row r="109" spans="1:34" s="94" customFormat="1" ht="19.5" thickTop="1" thickBot="1" x14ac:dyDescent="0.25">
      <c r="A109" s="95"/>
      <c r="B109" s="100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s="54" customFormat="1" ht="37.9" customHeight="1" thickTop="1" thickBot="1" x14ac:dyDescent="0.25">
      <c r="A110" s="53" t="s">
        <v>161</v>
      </c>
      <c r="B110" s="65">
        <v>2.5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:34" s="90" customFormat="1" ht="15.6" customHeight="1" thickTop="1" x14ac:dyDescent="0.2">
      <c r="A111" s="98" t="s">
        <v>38</v>
      </c>
      <c r="B111" s="42">
        <v>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s="90" customFormat="1" ht="15.75" x14ac:dyDescent="0.2">
      <c r="A112" s="98" t="s">
        <v>39</v>
      </c>
      <c r="B112" s="42">
        <v>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s="90" customFormat="1" ht="15.75" x14ac:dyDescent="0.2">
      <c r="A113" s="98" t="s">
        <v>206</v>
      </c>
      <c r="B113" s="42">
        <v>1.5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s="90" customFormat="1" ht="15.75" x14ac:dyDescent="0.2">
      <c r="A114" s="98" t="s">
        <v>205</v>
      </c>
      <c r="B114" s="42">
        <v>0.25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s="90" customFormat="1" ht="15.75" x14ac:dyDescent="0.2">
      <c r="A115" s="98" t="s">
        <v>204</v>
      </c>
      <c r="B115" s="42">
        <v>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s="90" customFormat="1" ht="15.75" x14ac:dyDescent="0.2">
      <c r="A116" s="98" t="s">
        <v>203</v>
      </c>
      <c r="B116" s="42">
        <v>0.25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s="90" customFormat="1" ht="15.75" x14ac:dyDescent="0.2">
      <c r="A117" s="98" t="s">
        <v>202</v>
      </c>
      <c r="B117" s="42">
        <v>0.5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s="90" customFormat="1" ht="15.75" x14ac:dyDescent="0.2">
      <c r="A118" s="98" t="s">
        <v>201</v>
      </c>
      <c r="B118" s="42">
        <v>0.25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90" customFormat="1" ht="15.75" x14ac:dyDescent="0.2">
      <c r="A119" s="98" t="s">
        <v>162</v>
      </c>
      <c r="B119" s="42">
        <v>0.25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s="90" customFormat="1" ht="15.75" x14ac:dyDescent="0.2">
      <c r="A120" s="89" t="s">
        <v>163</v>
      </c>
      <c r="B120" s="42">
        <v>0.5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s="90" customFormat="1" ht="15.75" x14ac:dyDescent="0.2">
      <c r="A121" s="89" t="s">
        <v>40</v>
      </c>
      <c r="B121" s="42">
        <v>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90" customFormat="1" ht="15.75" x14ac:dyDescent="0.2">
      <c r="A122" s="89" t="s">
        <v>164</v>
      </c>
      <c r="B122" s="42">
        <v>1.5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90" customFormat="1" ht="15.75" x14ac:dyDescent="0.2">
      <c r="A123" s="98" t="s">
        <v>41</v>
      </c>
      <c r="B123" s="42">
        <v>0.5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s="90" customFormat="1" ht="15.75" x14ac:dyDescent="0.2">
      <c r="A124" s="98" t="s">
        <v>42</v>
      </c>
      <c r="B124" s="42">
        <v>0.1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s="90" customFormat="1" ht="15.75" x14ac:dyDescent="0.2">
      <c r="A125" s="98" t="s">
        <v>43</v>
      </c>
      <c r="B125" s="42">
        <v>2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s="90" customFormat="1" ht="15.75" x14ac:dyDescent="0.2">
      <c r="A126" s="98" t="s">
        <v>44</v>
      </c>
      <c r="B126" s="42">
        <v>1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90" customFormat="1" ht="15.75" x14ac:dyDescent="0.2">
      <c r="A127" s="98" t="s">
        <v>45</v>
      </c>
      <c r="B127" s="42">
        <v>3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s="90" customFormat="1" ht="15.75" x14ac:dyDescent="0.2">
      <c r="A128" s="98" t="s">
        <v>46</v>
      </c>
      <c r="B128" s="42">
        <v>2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s="90" customFormat="1" ht="15.75" x14ac:dyDescent="0.2">
      <c r="A129" s="98" t="s">
        <v>47</v>
      </c>
      <c r="B129" s="42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s="90" customFormat="1" ht="15.75" x14ac:dyDescent="0.2">
      <c r="A130" s="98" t="s">
        <v>48</v>
      </c>
      <c r="B130" s="42">
        <v>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s="90" customFormat="1" ht="15.75" x14ac:dyDescent="0.2">
      <c r="A131" s="98" t="s">
        <v>49</v>
      </c>
      <c r="B131" s="42">
        <v>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s="90" customFormat="1" ht="15.75" x14ac:dyDescent="0.2">
      <c r="A132" s="98" t="s">
        <v>50</v>
      </c>
      <c r="B132" s="42">
        <v>0.5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s="90" customFormat="1" ht="15.75" x14ac:dyDescent="0.2">
      <c r="A133" s="98" t="s">
        <v>52</v>
      </c>
      <c r="B133" s="42">
        <v>0.5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s="90" customFormat="1" ht="15.75" x14ac:dyDescent="0.2">
      <c r="A134" s="98" t="s">
        <v>51</v>
      </c>
      <c r="B134" s="42">
        <v>0.5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s="90" customFormat="1" ht="15.75" x14ac:dyDescent="0.2">
      <c r="A135" s="98" t="s">
        <v>53</v>
      </c>
      <c r="B135" s="42">
        <v>0.5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s="90" customFormat="1" ht="15.75" x14ac:dyDescent="0.2">
      <c r="A136" s="98" t="s">
        <v>54</v>
      </c>
      <c r="B136" s="42">
        <v>0.5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s="90" customFormat="1" ht="15.75" x14ac:dyDescent="0.2">
      <c r="A137" s="98" t="s">
        <v>55</v>
      </c>
      <c r="B137" s="42">
        <v>0.3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s="90" customFormat="1" ht="15.75" x14ac:dyDescent="0.2">
      <c r="A138" s="98" t="s">
        <v>56</v>
      </c>
      <c r="B138" s="42">
        <v>1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s="90" customFormat="1" ht="21.6" customHeight="1" x14ac:dyDescent="0.2">
      <c r="A139" s="98" t="s">
        <v>57</v>
      </c>
      <c r="B139" s="42">
        <v>0.1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s="90" customFormat="1" ht="19.149999999999999" customHeight="1" x14ac:dyDescent="0.2">
      <c r="A140" s="98" t="s">
        <v>58</v>
      </c>
      <c r="B140" s="42">
        <v>0.03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s="90" customFormat="1" ht="15.75" x14ac:dyDescent="0.2">
      <c r="A141" s="98" t="s">
        <v>59</v>
      </c>
      <c r="B141" s="42">
        <v>0.1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s="90" customFormat="1" ht="15.75" x14ac:dyDescent="0.2">
      <c r="A142" s="98" t="s">
        <v>60</v>
      </c>
      <c r="B142" s="38">
        <v>0.05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90" customFormat="1" ht="15.75" x14ac:dyDescent="0.2">
      <c r="A143" s="98" t="s">
        <v>165</v>
      </c>
      <c r="B143" s="38">
        <v>0.2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90" customFormat="1" ht="15.75" x14ac:dyDescent="0.2">
      <c r="A144" s="98" t="s">
        <v>167</v>
      </c>
      <c r="B144" s="38">
        <v>0.15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90" customFormat="1" ht="15.75" x14ac:dyDescent="0.2">
      <c r="A145" s="98" t="s">
        <v>166</v>
      </c>
      <c r="B145" s="38">
        <v>0.1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102" customFormat="1" ht="15.75" x14ac:dyDescent="0.2">
      <c r="A146" s="101" t="s">
        <v>169</v>
      </c>
      <c r="B146" s="55">
        <v>1.5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</row>
    <row r="147" spans="1:34" s="102" customFormat="1" ht="15.75" x14ac:dyDescent="0.2">
      <c r="A147" s="101" t="s">
        <v>168</v>
      </c>
      <c r="B147" s="55">
        <v>1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</row>
    <row r="148" spans="1:34" s="102" customFormat="1" ht="15.75" x14ac:dyDescent="0.2">
      <c r="A148" s="103" t="s">
        <v>170</v>
      </c>
      <c r="B148" s="55">
        <v>2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</row>
    <row r="149" spans="1:34" s="102" customFormat="1" ht="15.75" x14ac:dyDescent="0.2">
      <c r="A149" s="101" t="s">
        <v>171</v>
      </c>
      <c r="B149" s="55">
        <v>0.1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</row>
    <row r="150" spans="1:34" s="102" customFormat="1" ht="15.75" x14ac:dyDescent="0.2">
      <c r="A150" s="103" t="s">
        <v>172</v>
      </c>
      <c r="B150" s="55">
        <v>1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</row>
    <row r="151" spans="1:34" s="102" customFormat="1" ht="15.75" x14ac:dyDescent="0.2">
      <c r="A151" s="103" t="s">
        <v>173</v>
      </c>
      <c r="B151" s="55">
        <v>0.8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</row>
    <row r="152" spans="1:34" s="102" customFormat="1" ht="15.75" x14ac:dyDescent="0.2">
      <c r="A152" s="103" t="s">
        <v>174</v>
      </c>
      <c r="B152" s="55">
        <v>0.25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</row>
    <row r="153" spans="1:34" s="90" customFormat="1" ht="15.75" x14ac:dyDescent="0.2">
      <c r="A153" s="89" t="s">
        <v>61</v>
      </c>
      <c r="B153" s="38">
        <v>0.1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90" customFormat="1" ht="15.75" x14ac:dyDescent="0.2">
      <c r="A154" s="89" t="s">
        <v>62</v>
      </c>
      <c r="B154" s="38">
        <v>1.5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90" customFormat="1" ht="15.75" x14ac:dyDescent="0.2">
      <c r="A155" s="89" t="s">
        <v>63</v>
      </c>
      <c r="B155" s="38">
        <v>0.5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90" customFormat="1" ht="15.75" x14ac:dyDescent="0.2">
      <c r="A156" s="89" t="s">
        <v>64</v>
      </c>
      <c r="B156" s="38">
        <v>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90" customFormat="1" ht="15.75" x14ac:dyDescent="0.2">
      <c r="A157" s="89" t="s">
        <v>65</v>
      </c>
      <c r="B157" s="38">
        <v>0.25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90" customFormat="1" ht="15.75" x14ac:dyDescent="0.2">
      <c r="A158" s="89" t="s">
        <v>175</v>
      </c>
      <c r="B158" s="38">
        <v>0.25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90" customFormat="1" ht="15.75" x14ac:dyDescent="0.2">
      <c r="A159" s="89" t="s">
        <v>176</v>
      </c>
      <c r="B159" s="38">
        <v>0.5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90" customFormat="1" ht="16.5" thickBot="1" x14ac:dyDescent="0.25">
      <c r="A160" s="89" t="s">
        <v>177</v>
      </c>
      <c r="B160" s="38">
        <v>0.75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94" customFormat="1" ht="19.5" thickTop="1" thickBot="1" x14ac:dyDescent="0.25">
      <c r="A161" s="92" t="s">
        <v>1</v>
      </c>
      <c r="B161" s="99"/>
      <c r="C161" s="7">
        <f>SUMPRODUCT($B$111:$B$160,C111:C160)*$B110</f>
        <v>0</v>
      </c>
      <c r="D161" s="7">
        <f t="shared" ref="D161:E161" si="14">SUMPRODUCT($B$111:$B$157,D111:D157)*$B110</f>
        <v>0</v>
      </c>
      <c r="E161" s="7">
        <f t="shared" si="14"/>
        <v>0</v>
      </c>
      <c r="F161" s="7">
        <f t="shared" ref="F161" si="15">SUMPRODUCT($B$111:$B$157,F111:F157)*$B110</f>
        <v>0</v>
      </c>
      <c r="G161" s="7">
        <f>SUMPRODUCT($B$111:$B$160,G111:G160)*$B110</f>
        <v>0</v>
      </c>
      <c r="H161" s="7">
        <f t="shared" ref="H161:J161" si="16">SUMPRODUCT($B$111:$B$157,H111:H157)*$B110</f>
        <v>0</v>
      </c>
      <c r="I161" s="7">
        <f t="shared" si="16"/>
        <v>0</v>
      </c>
      <c r="J161" s="7">
        <f t="shared" si="16"/>
        <v>0</v>
      </c>
      <c r="K161" s="7">
        <f>SUMPRODUCT($B$111:$B$160,K111:K160)*$B110</f>
        <v>0</v>
      </c>
      <c r="L161" s="7">
        <f t="shared" ref="L161:N161" si="17">SUMPRODUCT($B$111:$B$157,L111:L157)*$B110</f>
        <v>0</v>
      </c>
      <c r="M161" s="7">
        <f t="shared" si="17"/>
        <v>0</v>
      </c>
      <c r="N161" s="7">
        <f t="shared" si="17"/>
        <v>0</v>
      </c>
      <c r="O161" s="7">
        <f>SUMPRODUCT($B$111:$B$160,O111:O160)*$B110</f>
        <v>0</v>
      </c>
      <c r="P161" s="7">
        <f t="shared" ref="P161:R161" si="18">SUMPRODUCT($B$111:$B$157,P111:P157)*$B110</f>
        <v>0</v>
      </c>
      <c r="Q161" s="7">
        <f t="shared" si="18"/>
        <v>0</v>
      </c>
      <c r="R161" s="7">
        <f t="shared" si="18"/>
        <v>0</v>
      </c>
      <c r="S161" s="7">
        <f>SUMPRODUCT($B$111:$B$160,S111:S160)*$B110</f>
        <v>0</v>
      </c>
      <c r="T161" s="7">
        <f t="shared" ref="T161:V161" si="19">SUMPRODUCT($B$111:$B$157,T111:T157)*$B110</f>
        <v>0</v>
      </c>
      <c r="U161" s="7">
        <f t="shared" si="19"/>
        <v>0</v>
      </c>
      <c r="V161" s="7">
        <f t="shared" si="19"/>
        <v>0</v>
      </c>
      <c r="W161" s="7">
        <f>SUMPRODUCT($B$111:$B$160,W111:W160)*$B110</f>
        <v>0</v>
      </c>
      <c r="X161" s="7">
        <f t="shared" ref="X161:Z161" si="20">SUMPRODUCT($B$111:$B$157,X111:X157)*$B110</f>
        <v>0</v>
      </c>
      <c r="Y161" s="7">
        <f t="shared" si="20"/>
        <v>0</v>
      </c>
      <c r="Z161" s="7">
        <f t="shared" si="20"/>
        <v>0</v>
      </c>
      <c r="AA161" s="7">
        <f>SUMPRODUCT($B$111:$B$160,AA111:AA160)*$B110</f>
        <v>0</v>
      </c>
      <c r="AB161" s="7">
        <f t="shared" ref="AB161:AD161" si="21">SUMPRODUCT($B$111:$B$157,AB111:AB157)*$B110</f>
        <v>0</v>
      </c>
      <c r="AC161" s="7">
        <f t="shared" si="21"/>
        <v>0</v>
      </c>
      <c r="AD161" s="7">
        <f t="shared" si="21"/>
        <v>0</v>
      </c>
      <c r="AE161" s="7">
        <f>SUMPRODUCT($B$111:$B$160,AE111:AE160)*$B110</f>
        <v>0</v>
      </c>
      <c r="AF161" s="7">
        <f t="shared" ref="AF161:AH161" si="22">SUMPRODUCT($B$111:$B$157,AF111:AF157)*$B110</f>
        <v>0</v>
      </c>
      <c r="AG161" s="7">
        <f t="shared" si="22"/>
        <v>0</v>
      </c>
      <c r="AH161" s="7">
        <f t="shared" si="22"/>
        <v>0</v>
      </c>
    </row>
    <row r="162" spans="1:34" s="94" customFormat="1" ht="19.5" thickTop="1" thickBot="1" x14ac:dyDescent="0.25">
      <c r="A162" s="95"/>
      <c r="B162" s="10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s="54" customFormat="1" ht="31.7" customHeight="1" thickTop="1" thickBot="1" x14ac:dyDescent="0.25">
      <c r="A163" s="105" t="s">
        <v>178</v>
      </c>
      <c r="B163" s="66">
        <v>2.5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</row>
    <row r="164" spans="1:34" s="90" customFormat="1" ht="16.5" thickTop="1" x14ac:dyDescent="0.2">
      <c r="A164" s="89" t="s">
        <v>66</v>
      </c>
      <c r="B164" s="106">
        <v>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s="90" customFormat="1" ht="15.75" x14ac:dyDescent="0.2">
      <c r="A165" s="89" t="s">
        <v>67</v>
      </c>
      <c r="B165" s="38">
        <v>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90" customFormat="1" ht="15.75" x14ac:dyDescent="0.2">
      <c r="A166" s="89" t="s">
        <v>68</v>
      </c>
      <c r="B166" s="38">
        <v>1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90" customFormat="1" ht="15.75" x14ac:dyDescent="0.2">
      <c r="A167" s="89" t="s">
        <v>179</v>
      </c>
      <c r="B167" s="38">
        <v>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90" customFormat="1" ht="15.75" x14ac:dyDescent="0.2">
      <c r="A168" s="89" t="s">
        <v>180</v>
      </c>
      <c r="B168" s="38">
        <v>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90" customFormat="1" ht="15.75" x14ac:dyDescent="0.2">
      <c r="A169" s="89" t="s">
        <v>69</v>
      </c>
      <c r="B169" s="38">
        <v>0.8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90" customFormat="1" ht="15.75" x14ac:dyDescent="0.2">
      <c r="A170" s="89" t="s">
        <v>70</v>
      </c>
      <c r="B170" s="38">
        <v>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90" customFormat="1" ht="15.75" x14ac:dyDescent="0.2">
      <c r="A171" s="89" t="s">
        <v>181</v>
      </c>
      <c r="B171" s="38">
        <v>1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s="90" customFormat="1" ht="15.75" x14ac:dyDescent="0.2">
      <c r="A172" s="89" t="s">
        <v>182</v>
      </c>
      <c r="B172" s="38">
        <v>0.1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90" customFormat="1" ht="15.75" x14ac:dyDescent="0.2">
      <c r="A173" s="89" t="s">
        <v>183</v>
      </c>
      <c r="B173" s="38">
        <v>0.4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90" customFormat="1" ht="15.75" x14ac:dyDescent="0.2">
      <c r="A174" s="89" t="s">
        <v>71</v>
      </c>
      <c r="B174" s="38">
        <v>0.4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90" customFormat="1" ht="15.75" x14ac:dyDescent="0.2">
      <c r="A175" s="89" t="s">
        <v>72</v>
      </c>
      <c r="B175" s="38">
        <v>0.6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90" customFormat="1" ht="15.75" x14ac:dyDescent="0.2">
      <c r="A176" s="89" t="s">
        <v>75</v>
      </c>
      <c r="B176" s="38">
        <v>0.8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90" customFormat="1" ht="15.75" x14ac:dyDescent="0.2">
      <c r="A177" s="89" t="s">
        <v>76</v>
      </c>
      <c r="B177" s="38">
        <v>0.4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90" customFormat="1" ht="15.75" x14ac:dyDescent="0.2">
      <c r="A178" s="89" t="s">
        <v>74</v>
      </c>
      <c r="B178" s="38">
        <v>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90" customFormat="1" ht="15.75" x14ac:dyDescent="0.2">
      <c r="A179" s="89" t="s">
        <v>73</v>
      </c>
      <c r="B179" s="38">
        <v>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90" customFormat="1" ht="15.75" x14ac:dyDescent="0.2">
      <c r="A180" s="89" t="s">
        <v>78</v>
      </c>
      <c r="B180" s="38">
        <v>0.1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spans="1:34" s="90" customFormat="1" ht="15.75" x14ac:dyDescent="0.2">
      <c r="A181" s="89" t="s">
        <v>77</v>
      </c>
      <c r="B181" s="38">
        <v>0.05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spans="1:34" s="90" customFormat="1" ht="15.75" x14ac:dyDescent="0.2">
      <c r="A182" s="89" t="s">
        <v>79</v>
      </c>
      <c r="B182" s="38">
        <v>0.2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spans="1:34" s="90" customFormat="1" ht="15.75" x14ac:dyDescent="0.2">
      <c r="A183" s="89" t="s">
        <v>77</v>
      </c>
      <c r="B183" s="38">
        <v>0.1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spans="1:34" s="90" customFormat="1" ht="15.75" x14ac:dyDescent="0.2">
      <c r="A184" s="89" t="s">
        <v>184</v>
      </c>
      <c r="B184" s="38">
        <v>0.5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spans="1:34" s="90" customFormat="1" ht="15.75" x14ac:dyDescent="0.2">
      <c r="A185" s="89" t="s">
        <v>185</v>
      </c>
      <c r="B185" s="38">
        <v>0.3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spans="1:34" s="90" customFormat="1" ht="15.75" x14ac:dyDescent="0.2">
      <c r="A186" s="89" t="s">
        <v>80</v>
      </c>
      <c r="B186" s="38">
        <v>0.1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spans="1:34" s="90" customFormat="1" ht="15.75" x14ac:dyDescent="0.2">
      <c r="A187" s="89" t="s">
        <v>186</v>
      </c>
      <c r="B187" s="38">
        <v>1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spans="1:34" s="90" customFormat="1" ht="15.75" x14ac:dyDescent="0.2">
      <c r="A188" s="89" t="s">
        <v>187</v>
      </c>
      <c r="B188" s="38">
        <v>0.3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spans="1:34" s="90" customFormat="1" ht="15.75" x14ac:dyDescent="0.2">
      <c r="A189" s="89" t="s">
        <v>188</v>
      </c>
      <c r="B189" s="38">
        <v>0.5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spans="1:34" s="90" customFormat="1" ht="15.75" x14ac:dyDescent="0.2">
      <c r="A190" s="89" t="s">
        <v>189</v>
      </c>
      <c r="B190" s="38">
        <v>1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spans="1:34" s="90" customFormat="1" ht="15.75" x14ac:dyDescent="0.2">
      <c r="A191" s="89" t="s">
        <v>190</v>
      </c>
      <c r="B191" s="38">
        <v>1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spans="1:34" s="90" customFormat="1" ht="15.75" x14ac:dyDescent="0.2">
      <c r="A192" s="89" t="s">
        <v>191</v>
      </c>
      <c r="B192" s="38">
        <v>0.5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spans="1:34" s="90" customFormat="1" ht="15.75" x14ac:dyDescent="0.2">
      <c r="A193" s="89" t="s">
        <v>81</v>
      </c>
      <c r="B193" s="38">
        <v>0.3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spans="1:34" s="97" customFormat="1" ht="15.75" x14ac:dyDescent="0.2">
      <c r="A194" s="91" t="s">
        <v>193</v>
      </c>
      <c r="B194" s="41">
        <v>0.5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</row>
    <row r="195" spans="1:34" s="97" customFormat="1" ht="16.5" thickBot="1" x14ac:dyDescent="0.25">
      <c r="A195" s="91" t="s">
        <v>192</v>
      </c>
      <c r="B195" s="41">
        <v>1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</row>
    <row r="196" spans="1:34" s="94" customFormat="1" ht="19.5" thickTop="1" thickBot="1" x14ac:dyDescent="0.25">
      <c r="A196" s="92" t="s">
        <v>2</v>
      </c>
      <c r="B196" s="99"/>
      <c r="C196" s="14">
        <f t="shared" ref="C196:E196" si="23">SUMPRODUCT($B$164:$B$195,C164:C195)*$B163</f>
        <v>0</v>
      </c>
      <c r="D196" s="14">
        <f t="shared" si="23"/>
        <v>0</v>
      </c>
      <c r="E196" s="14">
        <f t="shared" si="23"/>
        <v>0</v>
      </c>
      <c r="F196" s="14">
        <f t="shared" ref="F196:I196" si="24">SUMPRODUCT($B$164:$B$195,F164:F195)*$B163</f>
        <v>0</v>
      </c>
      <c r="G196" s="14">
        <f t="shared" si="24"/>
        <v>0</v>
      </c>
      <c r="H196" s="14">
        <f t="shared" si="24"/>
        <v>0</v>
      </c>
      <c r="I196" s="14">
        <f t="shared" si="24"/>
        <v>0</v>
      </c>
      <c r="J196" s="14">
        <f t="shared" ref="J196:Q196" si="25">SUMPRODUCT($B$164:$B$195,J164:J195)*$B163</f>
        <v>0</v>
      </c>
      <c r="K196" s="14">
        <f t="shared" si="25"/>
        <v>0</v>
      </c>
      <c r="L196" s="14">
        <f t="shared" si="25"/>
        <v>0</v>
      </c>
      <c r="M196" s="14">
        <f t="shared" si="25"/>
        <v>0</v>
      </c>
      <c r="N196" s="14">
        <f t="shared" si="25"/>
        <v>0</v>
      </c>
      <c r="O196" s="14">
        <f t="shared" si="25"/>
        <v>0</v>
      </c>
      <c r="P196" s="14">
        <f t="shared" si="25"/>
        <v>0</v>
      </c>
      <c r="Q196" s="14">
        <f t="shared" si="25"/>
        <v>0</v>
      </c>
      <c r="R196" s="14">
        <f t="shared" ref="R196:AG196" si="26">SUMPRODUCT($B$164:$B$195,R164:R195)*$B163</f>
        <v>0</v>
      </c>
      <c r="S196" s="14">
        <f t="shared" si="26"/>
        <v>0</v>
      </c>
      <c r="T196" s="14">
        <f t="shared" si="26"/>
        <v>0</v>
      </c>
      <c r="U196" s="14">
        <f t="shared" si="26"/>
        <v>0</v>
      </c>
      <c r="V196" s="14">
        <f t="shared" si="26"/>
        <v>0</v>
      </c>
      <c r="W196" s="14">
        <f t="shared" si="26"/>
        <v>0</v>
      </c>
      <c r="X196" s="14">
        <f t="shared" si="26"/>
        <v>0</v>
      </c>
      <c r="Y196" s="14">
        <f t="shared" si="26"/>
        <v>0</v>
      </c>
      <c r="Z196" s="14">
        <f t="shared" si="26"/>
        <v>0</v>
      </c>
      <c r="AA196" s="14">
        <f t="shared" si="26"/>
        <v>0</v>
      </c>
      <c r="AB196" s="14">
        <f t="shared" si="26"/>
        <v>0</v>
      </c>
      <c r="AC196" s="14">
        <f t="shared" si="26"/>
        <v>0</v>
      </c>
      <c r="AD196" s="14">
        <f t="shared" si="26"/>
        <v>0</v>
      </c>
      <c r="AE196" s="14">
        <f t="shared" si="26"/>
        <v>0</v>
      </c>
      <c r="AF196" s="14">
        <f t="shared" si="26"/>
        <v>0</v>
      </c>
      <c r="AG196" s="14">
        <f t="shared" si="26"/>
        <v>0</v>
      </c>
      <c r="AH196" s="14">
        <f t="shared" ref="AH196" si="27">SUMPRODUCT($B$164:$B$195,AH164:AH195)*$B163</f>
        <v>0</v>
      </c>
    </row>
    <row r="197" spans="1:34" s="90" customFormat="1" ht="17.25" thickTop="1" thickBot="1" x14ac:dyDescent="0.25">
      <c r="A197" s="107"/>
      <c r="B197" s="10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1:34" s="80" customFormat="1" ht="19.5" thickTop="1" thickBot="1" x14ac:dyDescent="0.25">
      <c r="A198" s="92" t="s">
        <v>15</v>
      </c>
      <c r="B198" s="109"/>
      <c r="C198" s="14">
        <f>C33+C108+C161+C196</f>
        <v>0</v>
      </c>
      <c r="D198" s="14">
        <f>D33+D108+D161+D196</f>
        <v>0</v>
      </c>
      <c r="E198" s="14">
        <f>E33+E108+E161+E196</f>
        <v>0</v>
      </c>
      <c r="F198" s="14">
        <f>F33+F108+F161+F196</f>
        <v>0</v>
      </c>
      <c r="G198" s="14">
        <f>G33+G108+G161+G196</f>
        <v>0</v>
      </c>
      <c r="H198" s="14">
        <f>H33+H108+H161+H196</f>
        <v>0</v>
      </c>
      <c r="I198" s="14">
        <f>I33+I108+I161+I196</f>
        <v>0</v>
      </c>
      <c r="J198" s="14">
        <f>J33+J108+J161+J196</f>
        <v>0</v>
      </c>
      <c r="K198" s="14">
        <f>K33+K108+K161+K196</f>
        <v>0</v>
      </c>
      <c r="L198" s="14">
        <f>L33+L108+L161+L196</f>
        <v>0</v>
      </c>
      <c r="M198" s="14">
        <f>M33+M108+M161+M196</f>
        <v>0</v>
      </c>
      <c r="N198" s="14">
        <f>N33+N108+N161+N196</f>
        <v>0</v>
      </c>
      <c r="O198" s="14">
        <f>O33+O108+O161+O196</f>
        <v>0</v>
      </c>
      <c r="P198" s="14">
        <f>P33+P108+P161+P196</f>
        <v>0</v>
      </c>
      <c r="Q198" s="14">
        <f>Q33+Q108+Q161+Q196</f>
        <v>0</v>
      </c>
      <c r="R198" s="14">
        <f>R33+R108+R161+R196</f>
        <v>0</v>
      </c>
      <c r="S198" s="14">
        <f>S33+S108+S161+S196</f>
        <v>0</v>
      </c>
      <c r="T198" s="14">
        <f>T33+T108+T161+T196</f>
        <v>0</v>
      </c>
      <c r="U198" s="14">
        <f>U33+U108+U161+U196</f>
        <v>0</v>
      </c>
      <c r="V198" s="14">
        <f>V33+V108+V161+V196</f>
        <v>0</v>
      </c>
      <c r="W198" s="14">
        <f>W33+W108+W161+W196</f>
        <v>0</v>
      </c>
      <c r="X198" s="14">
        <f>X33+X108+X161+X196</f>
        <v>0</v>
      </c>
      <c r="Y198" s="14">
        <f>Y33+Y108+Y161+Y196</f>
        <v>0</v>
      </c>
      <c r="Z198" s="14">
        <f>Z33+Z108+Z161+Z196</f>
        <v>0</v>
      </c>
      <c r="AA198" s="14">
        <f>AA33+AA108+AA161+AA196</f>
        <v>0</v>
      </c>
      <c r="AB198" s="14">
        <f>AB33+AB108+AB161+AB196</f>
        <v>0</v>
      </c>
      <c r="AC198" s="14">
        <f>AC33+AC108+AC161+AC196</f>
        <v>0</v>
      </c>
      <c r="AD198" s="14">
        <f>AD33+AD108+AD161+AD196</f>
        <v>0</v>
      </c>
      <c r="AE198" s="14">
        <f>AE33+AE108+AE161+AE196</f>
        <v>0</v>
      </c>
      <c r="AF198" s="14">
        <f>AF33+AF108+AF161+AF196</f>
        <v>0</v>
      </c>
      <c r="AG198" s="14">
        <f>AG33+AG108+AG161+AG196</f>
        <v>0</v>
      </c>
      <c r="AH198" s="14">
        <f>AH33+AH108+AH161+AH196</f>
        <v>0</v>
      </c>
    </row>
    <row r="199" spans="1:34" s="80" customFormat="1" ht="18.75" thickTop="1" x14ac:dyDescent="0.2">
      <c r="A199" s="110"/>
      <c r="B199" s="110"/>
      <c r="C199" s="75"/>
      <c r="D199" s="74"/>
      <c r="E199" s="74"/>
      <c r="F199" s="74"/>
      <c r="G199" s="75"/>
      <c r="H199" s="74"/>
      <c r="I199" s="74"/>
      <c r="J199" s="74"/>
      <c r="K199" s="75"/>
      <c r="L199" s="74"/>
      <c r="M199" s="74"/>
      <c r="N199" s="74"/>
      <c r="O199" s="75"/>
      <c r="P199" s="74"/>
      <c r="Q199" s="74"/>
      <c r="R199" s="74"/>
      <c r="S199" s="75"/>
      <c r="T199" s="74"/>
      <c r="U199" s="74"/>
      <c r="V199" s="74"/>
      <c r="W199" s="75"/>
      <c r="X199" s="74"/>
      <c r="Y199" s="74"/>
      <c r="Z199" s="74"/>
      <c r="AA199" s="75"/>
      <c r="AB199" s="74"/>
      <c r="AC199" s="74"/>
      <c r="AD199" s="74"/>
      <c r="AE199" s="75"/>
      <c r="AF199" s="74"/>
      <c r="AG199" s="74"/>
      <c r="AH199" s="74"/>
    </row>
    <row r="200" spans="1:34" s="80" customFormat="1" ht="36" customHeight="1" x14ac:dyDescent="0.2">
      <c r="A200" s="111" t="s">
        <v>211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</row>
    <row r="201" spans="1:34" s="80" customFormat="1" ht="18.75" thickBot="1" x14ac:dyDescent="0.25">
      <c r="A201" s="91" t="s">
        <v>209</v>
      </c>
      <c r="B201" s="112"/>
      <c r="C201" s="82">
        <v>0</v>
      </c>
      <c r="D201" s="81">
        <v>0</v>
      </c>
      <c r="E201" s="81">
        <v>0</v>
      </c>
      <c r="F201" s="81">
        <v>0</v>
      </c>
      <c r="G201" s="82">
        <v>0</v>
      </c>
      <c r="H201" s="81">
        <v>0</v>
      </c>
      <c r="I201" s="81">
        <v>0</v>
      </c>
      <c r="J201" s="81">
        <v>0</v>
      </c>
      <c r="K201" s="82">
        <v>0</v>
      </c>
      <c r="L201" s="81">
        <v>0</v>
      </c>
      <c r="M201" s="81">
        <v>0</v>
      </c>
      <c r="N201" s="81">
        <v>0</v>
      </c>
      <c r="O201" s="82">
        <v>0</v>
      </c>
      <c r="P201" s="81">
        <v>0</v>
      </c>
      <c r="Q201" s="81">
        <v>0</v>
      </c>
      <c r="R201" s="81">
        <v>0</v>
      </c>
      <c r="S201" s="82">
        <v>0</v>
      </c>
      <c r="T201" s="81">
        <v>0</v>
      </c>
      <c r="U201" s="81">
        <v>0</v>
      </c>
      <c r="V201" s="81">
        <v>0</v>
      </c>
      <c r="W201" s="82">
        <v>0</v>
      </c>
      <c r="X201" s="81">
        <v>0</v>
      </c>
      <c r="Y201" s="81">
        <v>0</v>
      </c>
      <c r="Z201" s="81">
        <v>0</v>
      </c>
      <c r="AA201" s="82">
        <v>0</v>
      </c>
      <c r="AB201" s="81">
        <v>0</v>
      </c>
      <c r="AC201" s="81">
        <v>0</v>
      </c>
      <c r="AD201" s="81">
        <v>0</v>
      </c>
      <c r="AE201" s="82">
        <v>0</v>
      </c>
      <c r="AF201" s="81">
        <v>0</v>
      </c>
      <c r="AG201" s="81">
        <v>0</v>
      </c>
      <c r="AH201" s="81">
        <v>0</v>
      </c>
    </row>
    <row r="202" spans="1:34" s="80" customFormat="1" ht="19.5" thickTop="1" thickBot="1" x14ac:dyDescent="0.25">
      <c r="A202" s="113" t="s">
        <v>210</v>
      </c>
      <c r="B202" s="114"/>
      <c r="C202" s="14">
        <f>IF(C201=0,C198,IF(C201=1,C198*1.1,C198*1.2))</f>
        <v>0</v>
      </c>
      <c r="D202" s="14">
        <f t="shared" ref="D202:F202" si="28">IF(D201=0,D198,IF(D201=1,D198*1.1,D198*1.2))</f>
        <v>0</v>
      </c>
      <c r="E202" s="14">
        <f t="shared" si="28"/>
        <v>0</v>
      </c>
      <c r="F202" s="14">
        <f t="shared" si="28"/>
        <v>0</v>
      </c>
      <c r="G202" s="14">
        <f>IF(G201=0,G198,IF(G201=1,G198*1.1,G198*1.2))</f>
        <v>0</v>
      </c>
      <c r="H202" s="14">
        <f t="shared" ref="H202:J202" si="29">IF(H201=0,H198,IF(H201=1,H198*1.1,H198*1.2))</f>
        <v>0</v>
      </c>
      <c r="I202" s="14">
        <f t="shared" si="29"/>
        <v>0</v>
      </c>
      <c r="J202" s="14">
        <f t="shared" si="29"/>
        <v>0</v>
      </c>
      <c r="K202" s="14">
        <f>IF(K201=0,K198,IF(K201=1,K198*1.1,K198*1.2))</f>
        <v>0</v>
      </c>
      <c r="L202" s="14">
        <f t="shared" ref="L202:N202" si="30">IF(L201=0,L198,IF(L201=1,L198*1.1,L198*1.2))</f>
        <v>0</v>
      </c>
      <c r="M202" s="14">
        <f>IF(M201=0,M198,IF(M201=1,M198*1.1,M198*1.2))</f>
        <v>0</v>
      </c>
      <c r="N202" s="14">
        <f t="shared" si="30"/>
        <v>0</v>
      </c>
      <c r="O202" s="14">
        <f>IF(O201=0,O198,IF(O201=1,O198*1.1,O198*1.2))</f>
        <v>0</v>
      </c>
      <c r="P202" s="14">
        <f t="shared" ref="P202:R202" si="31">IF(P201=0,P198,IF(P201=1,P198*1.1,P198*1.2))</f>
        <v>0</v>
      </c>
      <c r="Q202" s="14">
        <f t="shared" si="31"/>
        <v>0</v>
      </c>
      <c r="R202" s="14">
        <f t="shared" si="31"/>
        <v>0</v>
      </c>
      <c r="S202" s="14">
        <f>IF(S201=0,S198,IF(S201=1,S198*1.1,S198*1.2))</f>
        <v>0</v>
      </c>
      <c r="T202" s="14">
        <f t="shared" ref="T202:V202" si="32">IF(T201=0,T198,IF(T201=1,T198*1.1,T198*1.2))</f>
        <v>0</v>
      </c>
      <c r="U202" s="14">
        <f t="shared" si="32"/>
        <v>0</v>
      </c>
      <c r="V202" s="14">
        <f t="shared" si="32"/>
        <v>0</v>
      </c>
      <c r="W202" s="14">
        <f>IF(W201=0,W198,IF(W201=1,W198*1.1,W198*1.2))</f>
        <v>0</v>
      </c>
      <c r="X202" s="14">
        <f t="shared" ref="X202:Z202" si="33">IF(X201=0,X198,IF(X201=1,X198*1.1,X198*1.2))</f>
        <v>0</v>
      </c>
      <c r="Y202" s="14">
        <f t="shared" si="33"/>
        <v>0</v>
      </c>
      <c r="Z202" s="14">
        <f t="shared" si="33"/>
        <v>0</v>
      </c>
      <c r="AA202" s="14">
        <f>IF(AA201=0,AA198,IF(AA201=1,AA198*1.1,AA198*1.2))</f>
        <v>0</v>
      </c>
      <c r="AB202" s="14">
        <f t="shared" ref="AB202:AD202" si="34">IF(AB201=0,AB198,IF(AB201=1,AB198*1.1,AB198*1.2))</f>
        <v>0</v>
      </c>
      <c r="AC202" s="14">
        <f t="shared" si="34"/>
        <v>0</v>
      </c>
      <c r="AD202" s="14">
        <f t="shared" si="34"/>
        <v>0</v>
      </c>
      <c r="AE202" s="14">
        <f>IF(AE201=0,AE198,IF(AE201=1,AE198*1.1,AE198*1.2))</f>
        <v>0</v>
      </c>
      <c r="AF202" s="14">
        <f t="shared" ref="AF202:AH202" si="35">IF(AF201=0,AF198,IF(AF201=1,AF198*1.1,AF198*1.2))</f>
        <v>0</v>
      </c>
      <c r="AG202" s="14">
        <f t="shared" si="35"/>
        <v>0</v>
      </c>
      <c r="AH202" s="14">
        <f t="shared" si="35"/>
        <v>0</v>
      </c>
    </row>
    <row r="203" spans="1:34" s="80" customFormat="1" ht="18.75" thickTop="1" x14ac:dyDescent="0.2">
      <c r="A203" s="79"/>
      <c r="B203" s="79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:34" s="90" customFormat="1" ht="26.25" customHeight="1" thickBot="1" x14ac:dyDescent="0.25">
      <c r="A204" s="76"/>
      <c r="B204" s="77"/>
      <c r="C204" s="78"/>
      <c r="D204" s="16"/>
      <c r="E204" s="16"/>
      <c r="F204" s="16"/>
      <c r="G204" s="78"/>
      <c r="H204" s="16"/>
      <c r="I204" s="16"/>
      <c r="J204" s="16"/>
      <c r="K204" s="78"/>
      <c r="L204" s="16"/>
      <c r="M204" s="16"/>
      <c r="N204" s="16"/>
      <c r="O204" s="78"/>
      <c r="P204" s="16"/>
      <c r="Q204" s="16"/>
      <c r="R204" s="16"/>
      <c r="S204" s="78"/>
      <c r="T204" s="16"/>
      <c r="U204" s="16"/>
      <c r="V204" s="16"/>
      <c r="W204" s="78"/>
      <c r="X204" s="16"/>
      <c r="Y204" s="16"/>
      <c r="Z204" s="16"/>
      <c r="AA204" s="78"/>
      <c r="AB204" s="16"/>
      <c r="AC204" s="16"/>
      <c r="AD204" s="16"/>
      <c r="AE204" s="78"/>
      <c r="AF204" s="16"/>
      <c r="AG204" s="16"/>
      <c r="AH204" s="16"/>
    </row>
    <row r="205" spans="1:34" s="90" customFormat="1" ht="26.25" customHeight="1" thickTop="1" thickBot="1" x14ac:dyDescent="0.25">
      <c r="A205" s="22">
        <f>MAX(C202:AH202)</f>
        <v>0</v>
      </c>
      <c r="B205" s="43" t="s">
        <v>16</v>
      </c>
      <c r="C205" s="21" t="e">
        <f>ROUNDDOWN((C202*7)/$A$205,2)</f>
        <v>#DIV/0!</v>
      </c>
      <c r="D205" s="21" t="e">
        <f t="shared" ref="D205:F205" si="36">ROUNDDOWN((D202*7)/$A$205,2)</f>
        <v>#DIV/0!</v>
      </c>
      <c r="E205" s="21" t="e">
        <f t="shared" si="36"/>
        <v>#DIV/0!</v>
      </c>
      <c r="F205" s="21" t="e">
        <f t="shared" si="36"/>
        <v>#DIV/0!</v>
      </c>
      <c r="G205" s="21" t="e">
        <f>ROUNDDOWN((G202*7)/$A$205,2)</f>
        <v>#DIV/0!</v>
      </c>
      <c r="H205" s="21" t="e">
        <f t="shared" ref="H205:J205" si="37">ROUNDDOWN((H202*7)/$A$205,2)</f>
        <v>#DIV/0!</v>
      </c>
      <c r="I205" s="21" t="e">
        <f t="shared" si="37"/>
        <v>#DIV/0!</v>
      </c>
      <c r="J205" s="21" t="e">
        <f t="shared" si="37"/>
        <v>#DIV/0!</v>
      </c>
      <c r="K205" s="21" t="e">
        <f>ROUNDDOWN((K202*7)/$A$205,2)</f>
        <v>#DIV/0!</v>
      </c>
      <c r="L205" s="21" t="e">
        <f>ROUNDDOWN((L202*7)/$A$205,2)</f>
        <v>#DIV/0!</v>
      </c>
      <c r="M205" s="21" t="e">
        <f t="shared" ref="L205:N205" si="38">ROUNDDOWN((M202*7)/$A$205,2)</f>
        <v>#DIV/0!</v>
      </c>
      <c r="N205" s="21" t="e">
        <f t="shared" si="38"/>
        <v>#DIV/0!</v>
      </c>
      <c r="O205" s="21" t="e">
        <f>ROUNDDOWN((O202*7)/$A$205,2)</f>
        <v>#DIV/0!</v>
      </c>
      <c r="P205" s="21" t="e">
        <f t="shared" ref="P205:R205" si="39">ROUNDDOWN((P202*7)/$A$205,2)</f>
        <v>#DIV/0!</v>
      </c>
      <c r="Q205" s="21" t="e">
        <f t="shared" si="39"/>
        <v>#DIV/0!</v>
      </c>
      <c r="R205" s="21" t="e">
        <f t="shared" si="39"/>
        <v>#DIV/0!</v>
      </c>
      <c r="S205" s="21" t="e">
        <f>ROUNDDOWN((S202*7)/$A$205,2)</f>
        <v>#DIV/0!</v>
      </c>
      <c r="T205" s="21" t="e">
        <f t="shared" ref="T205:V205" si="40">ROUNDDOWN((T202*7)/$A$205,2)</f>
        <v>#DIV/0!</v>
      </c>
      <c r="U205" s="21" t="e">
        <f t="shared" si="40"/>
        <v>#DIV/0!</v>
      </c>
      <c r="V205" s="21" t="e">
        <f t="shared" si="40"/>
        <v>#DIV/0!</v>
      </c>
      <c r="W205" s="21" t="e">
        <f>ROUNDDOWN((W202*7)/$A$205,2)</f>
        <v>#DIV/0!</v>
      </c>
      <c r="X205" s="21" t="e">
        <f t="shared" ref="X205:Z205" si="41">ROUNDDOWN((X202*7)/$A$205,2)</f>
        <v>#DIV/0!</v>
      </c>
      <c r="Y205" s="21" t="e">
        <f t="shared" si="41"/>
        <v>#DIV/0!</v>
      </c>
      <c r="Z205" s="21" t="e">
        <f t="shared" si="41"/>
        <v>#DIV/0!</v>
      </c>
      <c r="AA205" s="21" t="e">
        <f>ROUNDDOWN((AA202*7)/$A$205,2)</f>
        <v>#DIV/0!</v>
      </c>
      <c r="AB205" s="21" t="e">
        <f t="shared" ref="AB205:AD205" si="42">ROUNDDOWN((AB202*7)/$A$205,2)</f>
        <v>#DIV/0!</v>
      </c>
      <c r="AC205" s="21" t="e">
        <f t="shared" si="42"/>
        <v>#DIV/0!</v>
      </c>
      <c r="AD205" s="21" t="e">
        <f t="shared" si="42"/>
        <v>#DIV/0!</v>
      </c>
      <c r="AE205" s="21" t="e">
        <f>ROUNDDOWN((AE202*7)/$A$205,2)</f>
        <v>#DIV/0!</v>
      </c>
      <c r="AF205" s="21" t="e">
        <f t="shared" ref="AF205:AH205" si="43">ROUNDDOWN((AF202*7)/$A$205,2)</f>
        <v>#DIV/0!</v>
      </c>
      <c r="AG205" s="21" t="e">
        <f t="shared" si="43"/>
        <v>#DIV/0!</v>
      </c>
      <c r="AH205" s="21" t="e">
        <f t="shared" si="43"/>
        <v>#DIV/0!</v>
      </c>
    </row>
    <row r="206" spans="1:34" s="90" customFormat="1" ht="18.75" thickTop="1" x14ac:dyDescent="0.2">
      <c r="A206" s="23"/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</row>
    <row r="207" spans="1:34" s="54" customFormat="1" ht="39.6" customHeight="1" x14ac:dyDescent="0.2">
      <c r="A207" s="67"/>
      <c r="B207" s="87" t="s">
        <v>18</v>
      </c>
      <c r="C207" s="88" t="e">
        <f>C5+C205</f>
        <v>#DIV/0!</v>
      </c>
      <c r="D207" s="88" t="e">
        <f>D5+D205</f>
        <v>#DIV/0!</v>
      </c>
      <c r="E207" s="88" t="e">
        <f>E5+E205</f>
        <v>#DIV/0!</v>
      </c>
      <c r="F207" s="88" t="e">
        <f>F5+F205</f>
        <v>#DIV/0!</v>
      </c>
      <c r="G207" s="88" t="e">
        <f>G5+G205</f>
        <v>#DIV/0!</v>
      </c>
      <c r="H207" s="88" t="e">
        <f>H5+H205</f>
        <v>#DIV/0!</v>
      </c>
      <c r="I207" s="88" t="e">
        <f>I5+I205</f>
        <v>#DIV/0!</v>
      </c>
      <c r="J207" s="88" t="e">
        <f>J5+J205</f>
        <v>#DIV/0!</v>
      </c>
      <c r="K207" s="88" t="e">
        <f>K5+K205</f>
        <v>#DIV/0!</v>
      </c>
      <c r="L207" s="88" t="e">
        <f>L5+L205</f>
        <v>#DIV/0!</v>
      </c>
      <c r="M207" s="88" t="e">
        <f>M5+M205</f>
        <v>#DIV/0!</v>
      </c>
      <c r="N207" s="88" t="e">
        <f>N5+N205</f>
        <v>#DIV/0!</v>
      </c>
      <c r="O207" s="88" t="e">
        <f>O5+O205</f>
        <v>#DIV/0!</v>
      </c>
      <c r="P207" s="88" t="e">
        <f>P5+P205</f>
        <v>#DIV/0!</v>
      </c>
      <c r="Q207" s="88" t="e">
        <f>Q5+Q205</f>
        <v>#DIV/0!</v>
      </c>
      <c r="R207" s="88" t="e">
        <f>R5+R205</f>
        <v>#DIV/0!</v>
      </c>
      <c r="S207" s="88" t="e">
        <f>S5+S205</f>
        <v>#DIV/0!</v>
      </c>
      <c r="T207" s="88" t="e">
        <f>T5+T205</f>
        <v>#DIV/0!</v>
      </c>
      <c r="U207" s="88" t="e">
        <f>U5+U205</f>
        <v>#DIV/0!</v>
      </c>
      <c r="V207" s="88" t="e">
        <f>V5+V205</f>
        <v>#DIV/0!</v>
      </c>
      <c r="W207" s="88" t="e">
        <f>W5+W205</f>
        <v>#DIV/0!</v>
      </c>
      <c r="X207" s="88" t="e">
        <f>X5+X205</f>
        <v>#DIV/0!</v>
      </c>
      <c r="Y207" s="88" t="e">
        <f>Y5+Y205</f>
        <v>#DIV/0!</v>
      </c>
      <c r="Z207" s="88" t="e">
        <f>Z5+Z205</f>
        <v>#DIV/0!</v>
      </c>
      <c r="AA207" s="88" t="e">
        <f>AA5+AA205</f>
        <v>#DIV/0!</v>
      </c>
      <c r="AB207" s="88" t="e">
        <f>AB5+AB205</f>
        <v>#DIV/0!</v>
      </c>
      <c r="AC207" s="88" t="e">
        <f>AC5+AC205</f>
        <v>#DIV/0!</v>
      </c>
      <c r="AD207" s="88" t="e">
        <f>AD5+AD205</f>
        <v>#DIV/0!</v>
      </c>
      <c r="AE207" s="88" t="e">
        <f>AE5+AE205</f>
        <v>#DIV/0!</v>
      </c>
      <c r="AF207" s="88" t="e">
        <f>AF5+AF205</f>
        <v>#DIV/0!</v>
      </c>
      <c r="AG207" s="88" t="e">
        <f>AG5+AG205</f>
        <v>#DIV/0!</v>
      </c>
      <c r="AH207" s="88" t="e">
        <f>AH5+AH205</f>
        <v>#DIV/0!</v>
      </c>
    </row>
    <row r="208" spans="1:34" s="119" customFormat="1" ht="20.25" x14ac:dyDescent="0.2">
      <c r="A208" s="64"/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</row>
    <row r="209" spans="1:34" ht="20.25" x14ac:dyDescent="0.3">
      <c r="A209" s="68" t="s">
        <v>12</v>
      </c>
      <c r="B209" s="44"/>
    </row>
    <row r="210" spans="1:34" ht="20.25" x14ac:dyDescent="0.3">
      <c r="A210" s="69" t="s">
        <v>82</v>
      </c>
      <c r="B210" s="45"/>
      <c r="D210" s="28"/>
      <c r="E210" s="28"/>
      <c r="F210" s="28"/>
      <c r="H210" s="28"/>
      <c r="I210" s="28"/>
      <c r="J210" s="28"/>
      <c r="L210" s="28"/>
      <c r="M210" s="28"/>
      <c r="N210" s="28"/>
      <c r="P210" s="28"/>
      <c r="Q210" s="28"/>
      <c r="R210" s="28"/>
      <c r="T210" s="28"/>
      <c r="U210" s="28"/>
      <c r="V210" s="28"/>
      <c r="X210" s="28"/>
      <c r="Y210" s="28"/>
      <c r="Z210" s="28"/>
      <c r="AB210" s="28"/>
      <c r="AC210" s="28"/>
      <c r="AD210" s="28"/>
      <c r="AF210" s="28"/>
      <c r="AG210" s="28"/>
      <c r="AH210" s="28"/>
    </row>
    <row r="211" spans="1:34" ht="20.25" x14ac:dyDescent="0.3">
      <c r="A211" s="70" t="s">
        <v>199</v>
      </c>
      <c r="B211" s="44"/>
    </row>
    <row r="212" spans="1:34" ht="20.25" x14ac:dyDescent="0.3">
      <c r="A212" s="70" t="s">
        <v>194</v>
      </c>
      <c r="B212" s="44"/>
      <c r="D212" s="29"/>
      <c r="E212" s="29"/>
      <c r="F212" s="29"/>
      <c r="H212" s="29"/>
      <c r="I212" s="29"/>
      <c r="J212" s="29"/>
      <c r="L212" s="29"/>
      <c r="M212" s="29"/>
      <c r="N212" s="29"/>
      <c r="P212" s="29"/>
      <c r="Q212" s="29"/>
      <c r="R212" s="29"/>
      <c r="T212" s="29"/>
      <c r="U212" s="29"/>
      <c r="V212" s="29"/>
      <c r="X212" s="29"/>
      <c r="Y212" s="29"/>
      <c r="Z212" s="29"/>
      <c r="AB212" s="29"/>
      <c r="AC212" s="29"/>
      <c r="AD212" s="29"/>
      <c r="AF212" s="29"/>
      <c r="AG212" s="29"/>
      <c r="AH212" s="29"/>
    </row>
    <row r="213" spans="1:34" ht="20.25" x14ac:dyDescent="0.3">
      <c r="A213" s="70" t="s">
        <v>195</v>
      </c>
      <c r="B213" s="44"/>
    </row>
    <row r="214" spans="1:34" ht="20.25" x14ac:dyDescent="0.3">
      <c r="A214" s="70" t="s">
        <v>196</v>
      </c>
      <c r="B214" s="44"/>
    </row>
    <row r="215" spans="1:34" ht="20.25" x14ac:dyDescent="0.3">
      <c r="A215" s="70" t="s">
        <v>197</v>
      </c>
      <c r="B215" s="44"/>
    </row>
    <row r="216" spans="1:34" ht="20.25" x14ac:dyDescent="0.3">
      <c r="A216" s="70" t="s">
        <v>198</v>
      </c>
      <c r="B216" s="44"/>
    </row>
    <row r="217" spans="1:34" ht="20.25" x14ac:dyDescent="0.3">
      <c r="A217" s="71" t="s">
        <v>13</v>
      </c>
      <c r="D217" s="18"/>
      <c r="E217" s="73"/>
      <c r="F217" s="73"/>
      <c r="H217" s="18"/>
      <c r="I217" s="73"/>
      <c r="J217" s="73"/>
      <c r="L217" s="18"/>
      <c r="M217" s="73"/>
      <c r="N217" s="73"/>
      <c r="P217" s="18"/>
      <c r="Q217" s="73"/>
      <c r="R217" s="73"/>
      <c r="T217" s="18"/>
      <c r="U217" s="73"/>
      <c r="V217" s="73"/>
      <c r="X217" s="18"/>
      <c r="Y217" s="73"/>
      <c r="Z217" s="73"/>
      <c r="AB217" s="18"/>
      <c r="AC217" s="73"/>
      <c r="AD217" s="73"/>
      <c r="AF217" s="18"/>
      <c r="AG217" s="73"/>
      <c r="AH217" s="73"/>
    </row>
    <row r="218" spans="1:34" s="12" customFormat="1" ht="20.25" x14ac:dyDescent="0.3">
      <c r="A218" s="61"/>
      <c r="B218" s="59"/>
      <c r="C218" s="60"/>
      <c r="D218" s="62"/>
      <c r="E218" s="63"/>
      <c r="F218" s="63"/>
      <c r="G218" s="60"/>
      <c r="H218" s="62"/>
      <c r="I218" s="63"/>
      <c r="J218" s="63"/>
      <c r="K218" s="60"/>
      <c r="L218" s="62"/>
      <c r="M218" s="63"/>
      <c r="N218" s="63"/>
      <c r="O218" s="60"/>
      <c r="P218" s="62"/>
      <c r="Q218" s="63"/>
      <c r="R218" s="63"/>
      <c r="S218" s="60"/>
      <c r="T218" s="62"/>
      <c r="U218" s="63"/>
      <c r="V218" s="63"/>
      <c r="W218" s="60"/>
      <c r="X218" s="62"/>
      <c r="Y218" s="63"/>
      <c r="Z218" s="63"/>
      <c r="AA218" s="60"/>
      <c r="AB218" s="62"/>
      <c r="AC218" s="63"/>
      <c r="AD218" s="63"/>
      <c r="AE218" s="60"/>
      <c r="AF218" s="62"/>
      <c r="AG218" s="63"/>
      <c r="AH218" s="63"/>
    </row>
    <row r="219" spans="1:34" ht="20.25" x14ac:dyDescent="0.3">
      <c r="A219" s="26" t="s">
        <v>83</v>
      </c>
    </row>
    <row r="220" spans="1:34" s="12" customFormat="1" ht="20.25" x14ac:dyDescent="0.3">
      <c r="A220" s="58"/>
      <c r="B220" s="59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</row>
    <row r="221" spans="1:34" ht="20.25" x14ac:dyDescent="0.3">
      <c r="A221" s="72" t="s">
        <v>14</v>
      </c>
    </row>
    <row r="222" spans="1:34" ht="20.25" x14ac:dyDescent="0.3">
      <c r="A222" s="27"/>
    </row>
    <row r="223" spans="1:34" ht="20.25" x14ac:dyDescent="0.3">
      <c r="A223" s="72" t="s">
        <v>37</v>
      </c>
    </row>
    <row r="224" spans="1:34" ht="20.25" x14ac:dyDescent="0.3">
      <c r="A224" s="27"/>
    </row>
    <row r="225" spans="1:1" ht="20.25" x14ac:dyDescent="0.3">
      <c r="A225" s="72" t="s">
        <v>200</v>
      </c>
    </row>
    <row r="226" spans="1:1" ht="20.25" x14ac:dyDescent="0.3">
      <c r="A226" s="27"/>
    </row>
    <row r="227" spans="1:1" ht="20.25" x14ac:dyDescent="0.3">
      <c r="A227" s="72" t="s">
        <v>208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3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Para a banca Examinadora</vt:lpstr>
    </vt:vector>
  </TitlesOfParts>
  <Company>fhgfh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trtr</dc:creator>
  <cp:lastModifiedBy>Hamilton Jr.</cp:lastModifiedBy>
  <cp:lastPrinted>2013-05-10T00:41:29Z</cp:lastPrinted>
  <dcterms:created xsi:type="dcterms:W3CDTF">2008-06-16T13:27:37Z</dcterms:created>
  <dcterms:modified xsi:type="dcterms:W3CDTF">2023-05-05T01:43:33Z</dcterms:modified>
</cp:coreProperties>
</file>